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firstSheet="4" activeTab="5"/>
  </bookViews>
  <sheets>
    <sheet name="From Depot" sheetId="1" state="hidden" r:id="rId1"/>
    <sheet name="From Plant" sheetId="2" state="hidden" r:id="rId2"/>
    <sheet name="Sheet4" sheetId="5" state="hidden" r:id="rId3"/>
    <sheet name="Consolidated" sheetId="3" state="hidden" r:id="rId4"/>
    <sheet name="Jaipur depot " sheetId="9" r:id="rId5"/>
    <sheet name="Banglore depot" sheetId="10" r:id="rId6"/>
  </sheets>
  <definedNames>
    <definedName name="_xlnm._FilterDatabase" localSheetId="3" hidden="1">Consolidated!$C$6:$F$154</definedName>
    <definedName name="_xlnm._FilterDatabase" localSheetId="0" hidden="1">'From Depot'!$B$4:$D$123</definedName>
    <definedName name="_xlnm._FilterDatabase" localSheetId="1" hidden="1">'From Plant'!$C$8:$E$38</definedName>
  </definedNames>
  <calcPr calcId="152511"/>
  <pivotCaches>
    <pivotCache cacheId="0" r:id="rId7"/>
  </pivotCaches>
</workbook>
</file>

<file path=xl/calcChain.xml><?xml version="1.0" encoding="utf-8"?>
<calcChain xmlns="http://schemas.openxmlformats.org/spreadsheetml/2006/main">
  <c r="F48" i="10" l="1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4" i="9" l="1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E104" i="3" l="1"/>
  <c r="E82" i="3"/>
  <c r="E34" i="3"/>
  <c r="E24" i="3"/>
  <c r="E22" i="3"/>
  <c r="D27" i="1"/>
  <c r="E96" i="1"/>
  <c r="F45" i="1"/>
  <c r="D80" i="1"/>
  <c r="D18" i="1"/>
  <c r="D63" i="1"/>
  <c r="D19" i="1" l="1"/>
</calcChain>
</file>

<file path=xl/sharedStrings.xml><?xml version="1.0" encoding="utf-8"?>
<sst xmlns="http://schemas.openxmlformats.org/spreadsheetml/2006/main" count="1458" uniqueCount="315">
  <si>
    <t>Destination</t>
  </si>
  <si>
    <t>Sum of Quantity (MT)</t>
  </si>
  <si>
    <t>24 PARGANAS</t>
  </si>
  <si>
    <t>AGRA</t>
  </si>
  <si>
    <t>AHMEDABAD</t>
  </si>
  <si>
    <t>Akola</t>
  </si>
  <si>
    <t>ALLAHABAD</t>
  </si>
  <si>
    <t>ALWAR</t>
  </si>
  <si>
    <t>AMBERNATH</t>
  </si>
  <si>
    <t>AMHEDANAGAR</t>
  </si>
  <si>
    <t>ANAND</t>
  </si>
  <si>
    <t>ANKLESHWAR</t>
  </si>
  <si>
    <t>AURANGABAD</t>
  </si>
  <si>
    <t>baddi</t>
  </si>
  <si>
    <t>BAHADURGARH</t>
  </si>
  <si>
    <t>BANGLORE</t>
  </si>
  <si>
    <t>Baroda</t>
  </si>
  <si>
    <t>BHANDARA</t>
  </si>
  <si>
    <t>BHATINDA</t>
  </si>
  <si>
    <t>BHIWADI</t>
  </si>
  <si>
    <t>Bhiwandi</t>
  </si>
  <si>
    <t>BHOPAL</t>
  </si>
  <si>
    <t>Bhubneswar</t>
  </si>
  <si>
    <t>BHUJ</t>
  </si>
  <si>
    <t>BIDADI</t>
  </si>
  <si>
    <t>BOISAR</t>
  </si>
  <si>
    <t>BOKARO</t>
  </si>
  <si>
    <t>BURDWAN</t>
  </si>
  <si>
    <t>CHENNAI</t>
  </si>
  <si>
    <t>CHURU</t>
  </si>
  <si>
    <t>COIMBATORE</t>
  </si>
  <si>
    <t>DAMAN</t>
  </si>
  <si>
    <t>DELHI</t>
  </si>
  <si>
    <t>DEWAS</t>
  </si>
  <si>
    <t>DHAR</t>
  </si>
  <si>
    <t>DHULE</t>
  </si>
  <si>
    <t>FAIZABAD</t>
  </si>
  <si>
    <t>FARIDABAD</t>
  </si>
  <si>
    <t>GANDHINAGAR</t>
  </si>
  <si>
    <t>GHAZIABAD</t>
  </si>
  <si>
    <t>GOA</t>
  </si>
  <si>
    <t>GURGAON</t>
  </si>
  <si>
    <t>HALOL</t>
  </si>
  <si>
    <t>HAMIRPUR</t>
  </si>
  <si>
    <t>HARIDWAR</t>
  </si>
  <si>
    <t>HOSUR</t>
  </si>
  <si>
    <t>HOWRAH</t>
  </si>
  <si>
    <t>HUBLI</t>
  </si>
  <si>
    <t>HYDERABAD</t>
  </si>
  <si>
    <t>INDORE</t>
  </si>
  <si>
    <t>JAGADHRI</t>
  </si>
  <si>
    <t>JAIPUR</t>
  </si>
  <si>
    <t>JALLANDHAR</t>
  </si>
  <si>
    <t>JAMMU</t>
  </si>
  <si>
    <t>KADAPA</t>
  </si>
  <si>
    <t>KAKINADA</t>
  </si>
  <si>
    <t>KALADUNGI,UK</t>
  </si>
  <si>
    <t>KANJIKODE</t>
  </si>
  <si>
    <t>KARNAL</t>
  </si>
  <si>
    <t>KASHIPUR</t>
  </si>
  <si>
    <t>KOLAR</t>
  </si>
  <si>
    <t>KOLHAPUR</t>
  </si>
  <si>
    <t>KOLKATA</t>
  </si>
  <si>
    <t>KOTA</t>
  </si>
  <si>
    <t>KOTTAYAM</t>
  </si>
  <si>
    <t>LUCKNOW</t>
  </si>
  <si>
    <t>LUDHIANA</t>
  </si>
  <si>
    <t>MANDIDEEP</t>
  </si>
  <si>
    <t>MEDAK</t>
  </si>
  <si>
    <t>MEERUT</t>
  </si>
  <si>
    <t>MORBI</t>
  </si>
  <si>
    <t>MUMBAI</t>
  </si>
  <si>
    <t>MYSORE</t>
  </si>
  <si>
    <t>NAGPUR</t>
  </si>
  <si>
    <t>NIDIGE</t>
  </si>
  <si>
    <t>noida</t>
  </si>
  <si>
    <t>Nokha</t>
  </si>
  <si>
    <t>palej</t>
  </si>
  <si>
    <t>PALGHAR</t>
  </si>
  <si>
    <t>Palwal</t>
  </si>
  <si>
    <t>PARWANOO</t>
  </si>
  <si>
    <t>PAURI</t>
  </si>
  <si>
    <t>Pauri Garhwal</t>
  </si>
  <si>
    <t>PEDDAPURAM</t>
  </si>
  <si>
    <t>PITHAMPUR</t>
  </si>
  <si>
    <t>PONDICHERRY</t>
  </si>
  <si>
    <t>PUNE</t>
  </si>
  <si>
    <t>RAIPUR</t>
  </si>
  <si>
    <t>RAJKOT</t>
  </si>
  <si>
    <t>RANCHI</t>
  </si>
  <si>
    <t>RATLAM</t>
  </si>
  <si>
    <t>REWA</t>
  </si>
  <si>
    <t>Rewari</t>
  </si>
  <si>
    <t>ROORKEE</t>
  </si>
  <si>
    <t>RUDRAPUR</t>
  </si>
  <si>
    <t>SALEM</t>
  </si>
  <si>
    <t>SATARA</t>
  </si>
  <si>
    <t>Shahibabad</t>
  </si>
  <si>
    <t>SIKANDARABAD</t>
  </si>
  <si>
    <t>SIKAR</t>
  </si>
  <si>
    <t>SOLAN</t>
  </si>
  <si>
    <t>SONEPAT</t>
  </si>
  <si>
    <t>SURAT</t>
  </si>
  <si>
    <t>TALOJA</t>
  </si>
  <si>
    <t>TARIHAL</t>
  </si>
  <si>
    <t>THANE</t>
  </si>
  <si>
    <t>TIRUPUR</t>
  </si>
  <si>
    <t>TUMKUR</t>
  </si>
  <si>
    <t>TUTICORIN</t>
  </si>
  <si>
    <t>UDAIPUR</t>
  </si>
  <si>
    <t>UMBERGAON</t>
  </si>
  <si>
    <t>UNA</t>
  </si>
  <si>
    <t>VALSAD</t>
  </si>
  <si>
    <t>Grand Total</t>
  </si>
  <si>
    <t>Chennai</t>
  </si>
  <si>
    <t>Delhi</t>
  </si>
  <si>
    <t>Faridabad</t>
  </si>
  <si>
    <t>ISHAPORE</t>
  </si>
  <si>
    <t>Jaipur</t>
  </si>
  <si>
    <t>Jallandhar</t>
  </si>
  <si>
    <t>KATNI</t>
  </si>
  <si>
    <t>NELLORE</t>
  </si>
  <si>
    <t>VAPI</t>
  </si>
  <si>
    <t>Quantity</t>
  </si>
  <si>
    <t>SILVASSA/Dadra</t>
  </si>
  <si>
    <t>CHAKAN(Pune)</t>
  </si>
  <si>
    <t>Silvassa</t>
  </si>
  <si>
    <t>NASHIK</t>
  </si>
  <si>
    <t>Guj</t>
  </si>
  <si>
    <t>Noida</t>
  </si>
  <si>
    <t>State</t>
  </si>
  <si>
    <t>WB</t>
  </si>
  <si>
    <t>UP</t>
  </si>
  <si>
    <t>MH</t>
  </si>
  <si>
    <t>HAR</t>
  </si>
  <si>
    <t>Raj</t>
  </si>
  <si>
    <t>HP</t>
  </si>
  <si>
    <t>KAR</t>
  </si>
  <si>
    <t>PB</t>
  </si>
  <si>
    <t>MP</t>
  </si>
  <si>
    <t>Odisha</t>
  </si>
  <si>
    <t>JHR</t>
  </si>
  <si>
    <t>TN</t>
  </si>
  <si>
    <t>RAJ</t>
  </si>
  <si>
    <t>DD</t>
  </si>
  <si>
    <t>GUJ</t>
  </si>
  <si>
    <t>UK</t>
  </si>
  <si>
    <t>TEL</t>
  </si>
  <si>
    <t>J&amp;K</t>
  </si>
  <si>
    <t>AP</t>
  </si>
  <si>
    <t>KRL</t>
  </si>
  <si>
    <t>JAJPUR</t>
  </si>
  <si>
    <t>POND</t>
  </si>
  <si>
    <t>CHGD</t>
  </si>
  <si>
    <t>ANJORA</t>
  </si>
  <si>
    <t>KANAKPUR,RAMANAGAR</t>
  </si>
  <si>
    <t>DNH</t>
  </si>
  <si>
    <t>Paonta Sahib, Sirmour,</t>
  </si>
  <si>
    <t>KALA AMB</t>
  </si>
  <si>
    <t>STATE</t>
  </si>
  <si>
    <t>BAHADURGARH/Jhajjar,</t>
  </si>
  <si>
    <t>DEL</t>
  </si>
  <si>
    <t>Sum of Sum of Quantity (MT)</t>
  </si>
  <si>
    <t>Zone</t>
  </si>
  <si>
    <t>SOUTH</t>
  </si>
  <si>
    <t>ORS</t>
  </si>
  <si>
    <t>EAST</t>
  </si>
  <si>
    <t>NORTH</t>
  </si>
  <si>
    <t>WEST</t>
  </si>
  <si>
    <t>Agra</t>
  </si>
  <si>
    <t>Alwar</t>
  </si>
  <si>
    <t>Bhatinda</t>
  </si>
  <si>
    <t>Bhiwadi</t>
  </si>
  <si>
    <t>Chandigarh</t>
  </si>
  <si>
    <t>Dharuhera</t>
  </si>
  <si>
    <t>Ghaziabad</t>
  </si>
  <si>
    <t>Haridwar</t>
  </si>
  <si>
    <t>Hissar</t>
  </si>
  <si>
    <t>Jammu</t>
  </si>
  <si>
    <t>Jodhpur</t>
  </si>
  <si>
    <t>Karnal</t>
  </si>
  <si>
    <t>Kota</t>
  </si>
  <si>
    <t>Lucknow</t>
  </si>
  <si>
    <t>Ludhiana</t>
  </si>
  <si>
    <t>Mathura</t>
  </si>
  <si>
    <t>Meerut</t>
  </si>
  <si>
    <t>Nahan</t>
  </si>
  <si>
    <t>Nalagarh</t>
  </si>
  <si>
    <t>Panchkula</t>
  </si>
  <si>
    <t>Roorkee</t>
  </si>
  <si>
    <t>Rohtak</t>
  </si>
  <si>
    <t>Sahibabad</t>
  </si>
  <si>
    <t>Sikar</t>
  </si>
  <si>
    <t>Bokaro</t>
  </si>
  <si>
    <t>Jamshedpur</t>
  </si>
  <si>
    <t>Coimbatore</t>
  </si>
  <si>
    <t>Hyderabad</t>
  </si>
  <si>
    <t>Bhuj</t>
  </si>
  <si>
    <t>Surat</t>
  </si>
  <si>
    <t>Daman</t>
  </si>
  <si>
    <t>Banglore</t>
  </si>
  <si>
    <t>Hubli</t>
  </si>
  <si>
    <t>Manipal</t>
  </si>
  <si>
    <t>Medak</t>
  </si>
  <si>
    <t>Mysore</t>
  </si>
  <si>
    <t>Tumkur</t>
  </si>
  <si>
    <t>Bhopal</t>
  </si>
  <si>
    <t>Dewas</t>
  </si>
  <si>
    <t>Goa</t>
  </si>
  <si>
    <t>Gwalior</t>
  </si>
  <si>
    <t>Indore</t>
  </si>
  <si>
    <t>Jalgaon</t>
  </si>
  <si>
    <t>Malanpur</t>
  </si>
  <si>
    <t>Mandideep</t>
  </si>
  <si>
    <t>Morena</t>
  </si>
  <si>
    <t>Mumbai</t>
  </si>
  <si>
    <t>Nasik</t>
  </si>
  <si>
    <t>Pune</t>
  </si>
  <si>
    <t>Ratlam</t>
  </si>
  <si>
    <t>Batala</t>
  </si>
  <si>
    <t>Faizabad</t>
  </si>
  <si>
    <t>Kaladera</t>
  </si>
  <si>
    <t>Kanpur</t>
  </si>
  <si>
    <t>Mohali</t>
  </si>
  <si>
    <t>Surajpur</t>
  </si>
  <si>
    <t>Origin</t>
  </si>
  <si>
    <t>Destination City</t>
  </si>
  <si>
    <t>Destination State</t>
  </si>
  <si>
    <t>Distance</t>
  </si>
  <si>
    <t>Transit time</t>
  </si>
  <si>
    <t>Allhabad</t>
  </si>
  <si>
    <t>alwar</t>
  </si>
  <si>
    <t>amritsar</t>
  </si>
  <si>
    <t>ankaleshwar</t>
  </si>
  <si>
    <t>Baddi/solan</t>
  </si>
  <si>
    <t>Banaras</t>
  </si>
  <si>
    <t>Barwala</t>
  </si>
  <si>
    <t>PUN</t>
  </si>
  <si>
    <t>Bhadurgarh</t>
  </si>
  <si>
    <t>JRK</t>
  </si>
  <si>
    <t>Brindawan</t>
  </si>
  <si>
    <t>CHG</t>
  </si>
  <si>
    <t>Chomun</t>
  </si>
  <si>
    <t>Daman/silvassa</t>
  </si>
  <si>
    <t>DIU</t>
  </si>
  <si>
    <t>Dhar</t>
  </si>
  <si>
    <t>HR</t>
  </si>
  <si>
    <t>Farah</t>
  </si>
  <si>
    <t>Gandhi nagar</t>
  </si>
  <si>
    <t>Gurgoan</t>
  </si>
  <si>
    <t>UTK</t>
  </si>
  <si>
    <t>Halol</t>
  </si>
  <si>
    <t>Jagadhri</t>
  </si>
  <si>
    <t>MAH</t>
  </si>
  <si>
    <t>Kaleaam</t>
  </si>
  <si>
    <t>Kashipur</t>
  </si>
  <si>
    <t>Kolkata</t>
  </si>
  <si>
    <t>Kushkhera</t>
  </si>
  <si>
    <t>Malerkotla</t>
  </si>
  <si>
    <t>Manesar</t>
  </si>
  <si>
    <t>Muradabad</t>
  </si>
  <si>
    <t>Naini</t>
  </si>
  <si>
    <t>Panthnagar</t>
  </si>
  <si>
    <t>Parwanoo</t>
  </si>
  <si>
    <t>Patiala</t>
  </si>
  <si>
    <t>Pithampur</t>
  </si>
  <si>
    <t>Pontasahib</t>
  </si>
  <si>
    <t>Prithla</t>
  </si>
  <si>
    <t>Rajpura</t>
  </si>
  <si>
    <t>Ranikhet</t>
  </si>
  <si>
    <t>Sikandrabad</t>
  </si>
  <si>
    <t>Sonepat</t>
  </si>
  <si>
    <t>Taloja / mumbai</t>
  </si>
  <si>
    <t>Thane / mumbai</t>
  </si>
  <si>
    <t>Wada / mumbai</t>
  </si>
  <si>
    <t>Zirakpur</t>
  </si>
  <si>
    <t>Jajhpur /mayurbhanj/ duduri / orissa</t>
  </si>
  <si>
    <t>Govindpura</t>
  </si>
  <si>
    <t>Anjora</t>
  </si>
  <si>
    <t>Neemarana</t>
  </si>
  <si>
    <t>churu</t>
  </si>
  <si>
    <t>Bangalore Local</t>
  </si>
  <si>
    <t>Doddahaladamara</t>
  </si>
  <si>
    <t>Doddaballapur</t>
  </si>
  <si>
    <t>Bidadi</t>
  </si>
  <si>
    <t>Nelamangala</t>
  </si>
  <si>
    <t>Kumbalgodu</t>
  </si>
  <si>
    <t>Kolar</t>
  </si>
  <si>
    <t>Shivamoga</t>
  </si>
  <si>
    <t>Mandya (Mys)</t>
  </si>
  <si>
    <t>Coimbatore(Chavadi)</t>
  </si>
  <si>
    <t xml:space="preserve">Hosur </t>
  </si>
  <si>
    <t>Guntakal</t>
  </si>
  <si>
    <t>Pondicherry</t>
  </si>
  <si>
    <t>Kadapa (A.P)</t>
  </si>
  <si>
    <t>Mahbbobnagar</t>
  </si>
  <si>
    <t>Dooravaninagar</t>
  </si>
  <si>
    <t>Old Madrad Road</t>
  </si>
  <si>
    <t>Kanakpura Road</t>
  </si>
  <si>
    <t>Bannerghatta Road</t>
  </si>
  <si>
    <t>Harohalli</t>
  </si>
  <si>
    <t>Sudhamnagar</t>
  </si>
  <si>
    <t>Bommasandra</t>
  </si>
  <si>
    <t>Jigani</t>
  </si>
  <si>
    <t>Kengeri</t>
  </si>
  <si>
    <t>Pathanamthitta</t>
  </si>
  <si>
    <t>KL</t>
  </si>
  <si>
    <t>Thrissur</t>
  </si>
  <si>
    <t>Salem</t>
  </si>
  <si>
    <t>Kuttur</t>
  </si>
  <si>
    <t>UTL</t>
  </si>
  <si>
    <t xml:space="preserve">INR Freight - Per Metric Tonne for 3 Mt </t>
  </si>
  <si>
    <t xml:space="preserve">INR Freight - Per Metric Tonne for 6 Mt </t>
  </si>
  <si>
    <t xml:space="preserve">INR Freight - Per Metric Tonne for 9 Mt </t>
  </si>
  <si>
    <t xml:space="preserve">INR Freight - Per Metric Tonne for 16 Mt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</si>
</sst>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2" borderId="1" xfId="0" applyFont="1" applyFill="1" applyBorder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1" fillId="2" borderId="0" xfId="0" applyFont="1" applyFill="1" applyBorder="1"/>
    <xf numFmtId="0" fontId="0" fillId="0" borderId="2" xfId="0" applyBorder="1"/>
    <xf numFmtId="0" fontId="0" fillId="0" borderId="2" xfId="0" applyNumberFormat="1" applyBorder="1"/>
    <xf numFmtId="0" fontId="0" fillId="2" borderId="3" xfId="0" applyFont="1" applyFill="1" applyBorder="1"/>
    <xf numFmtId="0" fontId="0" fillId="0" borderId="0" xfId="0" applyBorder="1"/>
    <xf numFmtId="0" fontId="0" fillId="2" borderId="0" xfId="0" applyFont="1" applyFill="1" applyBorder="1"/>
    <xf numFmtId="0" fontId="0" fillId="0" borderId="3" xfId="0" applyNumberFormat="1" applyBorder="1"/>
    <xf numFmtId="0" fontId="0" fillId="0" borderId="0" xfId="0" applyNumberFormat="1" applyBorder="1"/>
    <xf numFmtId="0" fontId="3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3" fillId="3" borderId="4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/>
    </xf>
    <xf numFmtId="1" fontId="0" fillId="0" borderId="5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18518\Desktop\Frt%20Provision\Frt%20calculation\2016-17\Destination%20wise%20dispatch'2016-1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874.604180902781" createdVersion="5" refreshedVersion="5" minRefreshableVersion="3" recordCount="148">
  <cacheSource type="worksheet">
    <worksheetSource ref="C6:F154" sheet="Consolidated" r:id="rId2"/>
  </cacheSource>
  <cacheFields count="4">
    <cacheField name="Destination" numFmtId="0">
      <sharedItems count="124">
        <s v="24 PARGANAS"/>
        <s v="AGRA"/>
        <s v="AHMEDABAD"/>
        <s v="Akola"/>
        <s v="ALLAHABAD"/>
        <s v="ALWAR"/>
        <s v="AMBERNATH"/>
        <s v="AMHEDANAGAR"/>
        <s v="ANAND"/>
        <s v="ANJORA"/>
        <s v="ANKLESHWAR"/>
        <s v="AURANGABAD"/>
        <s v="baddi"/>
        <s v="BAHADURGARH"/>
        <s v="BANGLORE"/>
        <s v="Baroda"/>
        <s v="BHANDARA"/>
        <s v="BHATINDA"/>
        <s v="BHIWADI"/>
        <s v="Bhiwandi"/>
        <s v="BHOPAL"/>
        <s v="Bhubneswar"/>
        <s v="BHUJ"/>
        <s v="BIDADI"/>
        <s v="BOISAR"/>
        <s v="BOKARO"/>
        <s v="BURDWAN"/>
        <s v="CHAKAN(Pune)"/>
        <s v="CHENNAI"/>
        <s v="CHURU"/>
        <s v="COIMBATORE"/>
        <s v="DAMAN"/>
        <s v="DELHI"/>
        <s v="DEWAS"/>
        <s v="DHAR"/>
        <s v="DHULE"/>
        <s v="FAIZABAD"/>
        <s v="FARIDABAD"/>
        <s v="GANDHINAGAR"/>
        <s v="GHAZIABAD"/>
        <s v="GOA"/>
        <s v="GURGAON"/>
        <s v="HALOL"/>
        <s v="HAMIRPUR"/>
        <s v="HARIDWAR"/>
        <s v="HOSUR"/>
        <s v="HOWRAH"/>
        <s v="HUBLI"/>
        <s v="HYDERABAD"/>
        <s v="INDORE"/>
        <s v="ISHAPORE"/>
        <s v="JAGADHRI"/>
        <s v="JAIPUR"/>
        <s v="JAJPUR"/>
        <s v="JALLANDHAR"/>
        <s v="JAMMU"/>
        <s v="KADAPA"/>
        <s v="KAKINADA"/>
        <s v="KALA AMB"/>
        <s v="KALADUNGI,UK"/>
        <s v="KANAKPUR,RAMANAGAR"/>
        <s v="KANJIKODE"/>
        <s v="KARNAL"/>
        <s v="KASHIPUR"/>
        <s v="KATNI"/>
        <s v="KOLAR"/>
        <s v="KOLHAPUR"/>
        <s v="KOLKATA"/>
        <s v="KOTA"/>
        <s v="KOTTAYAM"/>
        <s v="LUCKNOW"/>
        <s v="LUDHIANA"/>
        <s v="MANDIDEEP"/>
        <s v="MEDAK"/>
        <s v="MEERUT"/>
        <s v="MORBI"/>
        <s v="MUMBAI"/>
        <s v="MYSORE"/>
        <s v="NAGPUR"/>
        <s v="NASHIK"/>
        <s v="NELLORE"/>
        <s v="NIDIGE"/>
        <s v="noida"/>
        <s v="Nokha"/>
        <s v="palej"/>
        <s v="PALGHAR"/>
        <s v="Palwal"/>
        <s v="Paonta Sahib, Sirmour,"/>
        <s v="PARWANOO"/>
        <s v="PAURI"/>
        <s v="Pauri Garhwal"/>
        <s v="PEDDAPURAM"/>
        <s v="PITHAMPUR"/>
        <s v="PONDICHERRY"/>
        <s v="PUNE"/>
        <s v="RAIPUR"/>
        <s v="RAJKOT"/>
        <s v="RANCHI"/>
        <s v="RATLAM"/>
        <s v="REWA"/>
        <s v="Rewari"/>
        <s v="ROORKEE"/>
        <s v="RUDRAPUR"/>
        <s v="SALEM"/>
        <s v="SATARA"/>
        <s v="Shahibabad"/>
        <s v="SIKANDARABAD"/>
        <s v="SIKAR"/>
        <s v="Silvassa"/>
        <s v="SILVASSA/Dadra"/>
        <s v="SOLAN"/>
        <s v="SONEPAT"/>
        <s v="SURAT"/>
        <s v="TALOJA"/>
        <s v="TARIHAL"/>
        <s v="THANE"/>
        <s v="TIRUPUR"/>
        <s v="TUMKUR"/>
        <s v="TUTICORIN"/>
        <s v="UDAIPUR"/>
        <s v="UMBERGAON"/>
        <s v="UNA"/>
        <s v="VALSAD"/>
        <s v="VAPI"/>
      </sharedItems>
    </cacheField>
    <cacheField name="State" numFmtId="0">
      <sharedItems count="24">
        <s v="WB"/>
        <s v="UP"/>
        <s v="Guj"/>
        <s v="MH"/>
        <s v="Raj"/>
        <s v="MP"/>
        <s v="HP"/>
        <s v="HAR"/>
        <s v="KAR"/>
        <s v="PB"/>
        <s v="ORS"/>
        <s v="JHR"/>
        <s v="TN"/>
        <s v="DD"/>
        <s v="DEL"/>
        <s v="GOA"/>
        <s v="UK"/>
        <s v="TEL"/>
        <s v="J&amp;K"/>
        <s v="AP"/>
        <s v="KRL"/>
        <s v="POND"/>
        <s v="CHGD"/>
        <s v="DNH"/>
      </sharedItems>
    </cacheField>
    <cacheField name="Sum of Quantity (MT)" numFmtId="0">
      <sharedItems containsSemiMixedTypes="0" containsString="0" containsNumber="1" minValue="1.9950000000000001" maxValue="60323.90400000006"/>
    </cacheField>
    <cacheField name="Zone" numFmtId="0">
      <sharedItems count="4">
        <s v="EAST"/>
        <s v="NORTH"/>
        <s v="WEST"/>
        <s v="SOUT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">
  <r>
    <x v="0"/>
    <x v="0"/>
    <n v="78.634999999999977"/>
    <x v="0"/>
  </r>
  <r>
    <x v="1"/>
    <x v="1"/>
    <n v="188.50399999999999"/>
    <x v="1"/>
  </r>
  <r>
    <x v="2"/>
    <x v="2"/>
    <n v="2102.6479999999974"/>
    <x v="2"/>
  </r>
  <r>
    <x v="3"/>
    <x v="3"/>
    <n v="2.98"/>
    <x v="2"/>
  </r>
  <r>
    <x v="4"/>
    <x v="1"/>
    <n v="2.9630000000000001"/>
    <x v="1"/>
  </r>
  <r>
    <x v="5"/>
    <x v="4"/>
    <n v="19136.089999999997"/>
    <x v="1"/>
  </r>
  <r>
    <x v="5"/>
    <x v="4"/>
    <n v="9.8390000000000004"/>
    <x v="1"/>
  </r>
  <r>
    <x v="6"/>
    <x v="3"/>
    <n v="844.44199999999978"/>
    <x v="2"/>
  </r>
  <r>
    <x v="7"/>
    <x v="3"/>
    <n v="44.392000000000003"/>
    <x v="2"/>
  </r>
  <r>
    <x v="8"/>
    <x v="2"/>
    <n v="6584.379999999991"/>
    <x v="2"/>
  </r>
  <r>
    <x v="9"/>
    <x v="5"/>
    <n v="26.807000000000002"/>
    <x v="2"/>
  </r>
  <r>
    <x v="10"/>
    <x v="2"/>
    <n v="1065.3130000000001"/>
    <x v="2"/>
  </r>
  <r>
    <x v="11"/>
    <x v="3"/>
    <n v="137.66199999999995"/>
    <x v="2"/>
  </r>
  <r>
    <x v="12"/>
    <x v="6"/>
    <n v="8.8209999999999997"/>
    <x v="1"/>
  </r>
  <r>
    <x v="13"/>
    <x v="7"/>
    <n v="360.084"/>
    <x v="1"/>
  </r>
  <r>
    <x v="14"/>
    <x v="8"/>
    <n v="6392.6459999999997"/>
    <x v="3"/>
  </r>
  <r>
    <x v="14"/>
    <x v="8"/>
    <n v="3620.1879999999992"/>
    <x v="3"/>
  </r>
  <r>
    <x v="15"/>
    <x v="2"/>
    <n v="13285.099"/>
    <x v="2"/>
  </r>
  <r>
    <x v="15"/>
    <x v="2"/>
    <n v="19166.907000000014"/>
    <x v="2"/>
  </r>
  <r>
    <x v="16"/>
    <x v="3"/>
    <n v="11.234"/>
    <x v="2"/>
  </r>
  <r>
    <x v="17"/>
    <x v="9"/>
    <n v="89.882000000000005"/>
    <x v="1"/>
  </r>
  <r>
    <x v="18"/>
    <x v="4"/>
    <n v="17132.768000000015"/>
    <x v="1"/>
  </r>
  <r>
    <x v="19"/>
    <x v="3"/>
    <n v="105.25900000000001"/>
    <x v="2"/>
  </r>
  <r>
    <x v="19"/>
    <x v="3"/>
    <n v="13439.9"/>
    <x v="2"/>
  </r>
  <r>
    <x v="20"/>
    <x v="5"/>
    <n v="1223.555000000001"/>
    <x v="2"/>
  </r>
  <r>
    <x v="21"/>
    <x v="10"/>
    <n v="249.44200000000001"/>
    <x v="0"/>
  </r>
  <r>
    <x v="22"/>
    <x v="2"/>
    <n v="1230.2819999999997"/>
    <x v="2"/>
  </r>
  <r>
    <x v="23"/>
    <x v="8"/>
    <n v="100.45400000000001"/>
    <x v="3"/>
  </r>
  <r>
    <x v="24"/>
    <x v="3"/>
    <n v="268.60100000000006"/>
    <x v="2"/>
  </r>
  <r>
    <x v="25"/>
    <x v="11"/>
    <n v="118.565"/>
    <x v="0"/>
  </r>
  <r>
    <x v="26"/>
    <x v="0"/>
    <n v="12.148"/>
    <x v="0"/>
  </r>
  <r>
    <x v="27"/>
    <x v="3"/>
    <n v="53.749999999999993"/>
    <x v="2"/>
  </r>
  <r>
    <x v="28"/>
    <x v="12"/>
    <n v="274.57099999999997"/>
    <x v="3"/>
  </r>
  <r>
    <x v="28"/>
    <x v="12"/>
    <n v="289.69499999999994"/>
    <x v="3"/>
  </r>
  <r>
    <x v="29"/>
    <x v="4"/>
    <n v="29.520000000000003"/>
    <x v="1"/>
  </r>
  <r>
    <x v="30"/>
    <x v="12"/>
    <n v="2047.845"/>
    <x v="3"/>
  </r>
  <r>
    <x v="30"/>
    <x v="12"/>
    <n v="121.578"/>
    <x v="3"/>
  </r>
  <r>
    <x v="31"/>
    <x v="13"/>
    <n v="16000.941999999961"/>
    <x v="1"/>
  </r>
  <r>
    <x v="31"/>
    <x v="13"/>
    <n v="32.327999999999996"/>
    <x v="1"/>
  </r>
  <r>
    <x v="32"/>
    <x v="14"/>
    <n v="9846.6689999999944"/>
    <x v="1"/>
  </r>
  <r>
    <x v="32"/>
    <x v="14"/>
    <n v="3970.4989999999989"/>
    <x v="1"/>
  </r>
  <r>
    <x v="33"/>
    <x v="5"/>
    <n v="550.53099999999972"/>
    <x v="2"/>
  </r>
  <r>
    <x v="34"/>
    <x v="5"/>
    <n v="130.286"/>
    <x v="2"/>
  </r>
  <r>
    <x v="35"/>
    <x v="3"/>
    <n v="1235.7170000000003"/>
    <x v="2"/>
  </r>
  <r>
    <x v="36"/>
    <x v="1"/>
    <n v="33.366"/>
    <x v="1"/>
  </r>
  <r>
    <x v="37"/>
    <x v="7"/>
    <n v="3561.6440000000011"/>
    <x v="1"/>
  </r>
  <r>
    <x v="37"/>
    <x v="7"/>
    <n v="6888.9670000000006"/>
    <x v="1"/>
  </r>
  <r>
    <x v="38"/>
    <x v="2"/>
    <n v="461.08100000000013"/>
    <x v="2"/>
  </r>
  <r>
    <x v="39"/>
    <x v="1"/>
    <n v="1700.2299999999991"/>
    <x v="1"/>
  </r>
  <r>
    <x v="40"/>
    <x v="15"/>
    <n v="5628.1290000000026"/>
    <x v="2"/>
  </r>
  <r>
    <x v="41"/>
    <x v="7"/>
    <n v="170.78899999999999"/>
    <x v="1"/>
  </r>
  <r>
    <x v="42"/>
    <x v="2"/>
    <n v="3952.2410000000018"/>
    <x v="2"/>
  </r>
  <r>
    <x v="43"/>
    <x v="1"/>
    <n v="429.7120000000001"/>
    <x v="1"/>
  </r>
  <r>
    <x v="44"/>
    <x v="16"/>
    <n v="1041.0450000000001"/>
    <x v="1"/>
  </r>
  <r>
    <x v="45"/>
    <x v="12"/>
    <n v="781.16200000000015"/>
    <x v="3"/>
  </r>
  <r>
    <x v="46"/>
    <x v="0"/>
    <n v="2572.0830000000014"/>
    <x v="0"/>
  </r>
  <r>
    <x v="47"/>
    <x v="8"/>
    <n v="746.39199999999983"/>
    <x v="3"/>
  </r>
  <r>
    <x v="48"/>
    <x v="17"/>
    <n v="4241.6139999999996"/>
    <x v="3"/>
  </r>
  <r>
    <x v="48"/>
    <x v="17"/>
    <n v="2915.2219999999998"/>
    <x v="3"/>
  </r>
  <r>
    <x v="49"/>
    <x v="5"/>
    <n v="310.14600000000002"/>
    <x v="2"/>
  </r>
  <r>
    <x v="50"/>
    <x v="0"/>
    <n v="38.983000000000004"/>
    <x v="0"/>
  </r>
  <r>
    <x v="51"/>
    <x v="7"/>
    <n v="71.331000000000003"/>
    <x v="1"/>
  </r>
  <r>
    <x v="52"/>
    <x v="4"/>
    <n v="9229.7690000000093"/>
    <x v="1"/>
  </r>
  <r>
    <x v="52"/>
    <x v="4"/>
    <n v="32847.678999999982"/>
    <x v="1"/>
  </r>
  <r>
    <x v="53"/>
    <x v="10"/>
    <n v="268.36"/>
    <x v="0"/>
  </r>
  <r>
    <x v="54"/>
    <x v="9"/>
    <n v="603.55200000000002"/>
    <x v="1"/>
  </r>
  <r>
    <x v="54"/>
    <x v="9"/>
    <n v="201.184"/>
    <x v="1"/>
  </r>
  <r>
    <x v="55"/>
    <x v="18"/>
    <n v="1135.8950000000002"/>
    <x v="1"/>
  </r>
  <r>
    <x v="56"/>
    <x v="19"/>
    <n v="526.49500000000012"/>
    <x v="3"/>
  </r>
  <r>
    <x v="57"/>
    <x v="19"/>
    <n v="88.491"/>
    <x v="3"/>
  </r>
  <r>
    <x v="58"/>
    <x v="6"/>
    <n v="321.51900000000001"/>
    <x v="1"/>
  </r>
  <r>
    <x v="59"/>
    <x v="16"/>
    <n v="44.667999999999999"/>
    <x v="1"/>
  </r>
  <r>
    <x v="60"/>
    <x v="8"/>
    <n v="27.414000000000001"/>
    <x v="3"/>
  </r>
  <r>
    <x v="61"/>
    <x v="20"/>
    <n v="23.755000000000006"/>
    <x v="3"/>
  </r>
  <r>
    <x v="62"/>
    <x v="7"/>
    <n v="1659.6860000000001"/>
    <x v="1"/>
  </r>
  <r>
    <x v="63"/>
    <x v="16"/>
    <n v="3052.0990000000002"/>
    <x v="1"/>
  </r>
  <r>
    <x v="64"/>
    <x v="5"/>
    <n v="1082.6809999999998"/>
    <x v="2"/>
  </r>
  <r>
    <x v="65"/>
    <x v="8"/>
    <n v="481.24399999999997"/>
    <x v="3"/>
  </r>
  <r>
    <x v="66"/>
    <x v="3"/>
    <n v="59.795999999999999"/>
    <x v="2"/>
  </r>
  <r>
    <x v="67"/>
    <x v="0"/>
    <n v="2454.3820000000001"/>
    <x v="0"/>
  </r>
  <r>
    <x v="67"/>
    <x v="0"/>
    <n v="439.2"/>
    <x v="0"/>
  </r>
  <r>
    <x v="68"/>
    <x v="4"/>
    <n v="1298.23"/>
    <x v="1"/>
  </r>
  <r>
    <x v="69"/>
    <x v="20"/>
    <n v="23.671000000000003"/>
    <x v="3"/>
  </r>
  <r>
    <x v="70"/>
    <x v="1"/>
    <n v="1062.3999999999999"/>
    <x v="1"/>
  </r>
  <r>
    <x v="71"/>
    <x v="9"/>
    <n v="141.35799999999998"/>
    <x v="1"/>
  </r>
  <r>
    <x v="72"/>
    <x v="5"/>
    <n v="4099.7380000000012"/>
    <x v="2"/>
  </r>
  <r>
    <x v="73"/>
    <x v="17"/>
    <n v="3997.732"/>
    <x v="3"/>
  </r>
  <r>
    <x v="73"/>
    <x v="17"/>
    <n v="7.8289999999999997"/>
    <x v="3"/>
  </r>
  <r>
    <x v="74"/>
    <x v="1"/>
    <n v="688.72300000000052"/>
    <x v="1"/>
  </r>
  <r>
    <x v="75"/>
    <x v="2"/>
    <n v="91.973000000000013"/>
    <x v="2"/>
  </r>
  <r>
    <x v="76"/>
    <x v="3"/>
    <n v="669.59300000000042"/>
    <x v="2"/>
  </r>
  <r>
    <x v="76"/>
    <x v="3"/>
    <n v="1.9950000000000001"/>
    <x v="2"/>
  </r>
  <r>
    <x v="77"/>
    <x v="8"/>
    <n v="1282.8639999999998"/>
    <x v="3"/>
  </r>
  <r>
    <x v="78"/>
    <x v="3"/>
    <n v="34.734999999999999"/>
    <x v="2"/>
  </r>
  <r>
    <x v="79"/>
    <x v="3"/>
    <n v="159.16299999999995"/>
    <x v="2"/>
  </r>
  <r>
    <x v="80"/>
    <x v="19"/>
    <n v="335.05900000000003"/>
    <x v="3"/>
  </r>
  <r>
    <x v="81"/>
    <x v="8"/>
    <n v="20.502000000000002"/>
    <x v="3"/>
  </r>
  <r>
    <x v="82"/>
    <x v="1"/>
    <n v="2523.9540000000002"/>
    <x v="1"/>
  </r>
  <r>
    <x v="82"/>
    <x v="1"/>
    <n v="23.164999999999999"/>
    <x v="1"/>
  </r>
  <r>
    <x v="83"/>
    <x v="4"/>
    <n v="5.9089999999999998"/>
    <x v="1"/>
  </r>
  <r>
    <x v="84"/>
    <x v="2"/>
    <n v="24.85"/>
    <x v="2"/>
  </r>
  <r>
    <x v="85"/>
    <x v="3"/>
    <n v="21.637999999999998"/>
    <x v="2"/>
  </r>
  <r>
    <x v="86"/>
    <x v="7"/>
    <n v="167.55700000000007"/>
    <x v="1"/>
  </r>
  <r>
    <x v="87"/>
    <x v="6"/>
    <n v="8.8260000000000005"/>
    <x v="1"/>
  </r>
  <r>
    <x v="88"/>
    <x v="6"/>
    <n v="203.86800000000002"/>
    <x v="1"/>
  </r>
  <r>
    <x v="89"/>
    <x v="16"/>
    <n v="47.539000000000001"/>
    <x v="1"/>
  </r>
  <r>
    <x v="90"/>
    <x v="16"/>
    <n v="199.39500000000001"/>
    <x v="1"/>
  </r>
  <r>
    <x v="91"/>
    <x v="19"/>
    <n v="2.9790000000000001"/>
    <x v="3"/>
  </r>
  <r>
    <x v="92"/>
    <x v="5"/>
    <n v="563.55700000000002"/>
    <x v="2"/>
  </r>
  <r>
    <x v="92"/>
    <x v="5"/>
    <n v="60323.90400000006"/>
    <x v="2"/>
  </r>
  <r>
    <x v="93"/>
    <x v="21"/>
    <n v="270.51600000000002"/>
    <x v="3"/>
  </r>
  <r>
    <x v="94"/>
    <x v="3"/>
    <n v="6466.68"/>
    <x v="2"/>
  </r>
  <r>
    <x v="95"/>
    <x v="22"/>
    <n v="2.3380000000000001"/>
    <x v="0"/>
  </r>
  <r>
    <x v="96"/>
    <x v="2"/>
    <n v="1499.6629999999996"/>
    <x v="2"/>
  </r>
  <r>
    <x v="96"/>
    <x v="2"/>
    <n v="7.8220000000000001"/>
    <x v="2"/>
  </r>
  <r>
    <x v="97"/>
    <x v="11"/>
    <n v="33.524999999999999"/>
    <x v="0"/>
  </r>
  <r>
    <x v="98"/>
    <x v="5"/>
    <n v="124.14399999999998"/>
    <x v="2"/>
  </r>
  <r>
    <x v="99"/>
    <x v="5"/>
    <n v="372.3830000000001"/>
    <x v="2"/>
  </r>
  <r>
    <x v="100"/>
    <x v="7"/>
    <n v="755.51000000000022"/>
    <x v="1"/>
  </r>
  <r>
    <x v="101"/>
    <x v="16"/>
    <n v="10134.075999999997"/>
    <x v="1"/>
  </r>
  <r>
    <x v="102"/>
    <x v="16"/>
    <n v="5.9420000000000002"/>
    <x v="1"/>
  </r>
  <r>
    <x v="103"/>
    <x v="12"/>
    <n v="40.015000000000001"/>
    <x v="3"/>
  </r>
  <r>
    <x v="104"/>
    <x v="3"/>
    <n v="220.67899999999997"/>
    <x v="2"/>
  </r>
  <r>
    <x v="105"/>
    <x v="1"/>
    <n v="403.30199999999996"/>
    <x v="1"/>
  </r>
  <r>
    <x v="105"/>
    <x v="1"/>
    <n v="5591.096000000005"/>
    <x v="1"/>
  </r>
  <r>
    <x v="106"/>
    <x v="1"/>
    <n v="1036.145"/>
    <x v="1"/>
  </r>
  <r>
    <x v="107"/>
    <x v="4"/>
    <n v="807.44899999999996"/>
    <x v="1"/>
  </r>
  <r>
    <x v="108"/>
    <x v="23"/>
    <n v="20961.080000000002"/>
    <x v="2"/>
  </r>
  <r>
    <x v="109"/>
    <x v="23"/>
    <n v="37901.879999999997"/>
    <x v="2"/>
  </r>
  <r>
    <x v="110"/>
    <x v="6"/>
    <n v="652.16099999999994"/>
    <x v="1"/>
  </r>
  <r>
    <x v="110"/>
    <x v="6"/>
    <n v="4333.2630000000008"/>
    <x v="1"/>
  </r>
  <r>
    <x v="111"/>
    <x v="7"/>
    <n v="543.19000000000005"/>
    <x v="1"/>
  </r>
  <r>
    <x v="112"/>
    <x v="2"/>
    <n v="258.72200000000004"/>
    <x v="2"/>
  </r>
  <r>
    <x v="113"/>
    <x v="3"/>
    <n v="458.44200000000001"/>
    <x v="2"/>
  </r>
  <r>
    <x v="114"/>
    <x v="8"/>
    <n v="115.83399999999999"/>
    <x v="3"/>
  </r>
  <r>
    <x v="115"/>
    <x v="3"/>
    <n v="6288.3689999999997"/>
    <x v="2"/>
  </r>
  <r>
    <x v="115"/>
    <x v="3"/>
    <n v="1759.3929999999993"/>
    <x v="2"/>
  </r>
  <r>
    <x v="116"/>
    <x v="12"/>
    <n v="666.57499999999959"/>
    <x v="3"/>
  </r>
  <r>
    <x v="117"/>
    <x v="8"/>
    <n v="2209.7400000000007"/>
    <x v="3"/>
  </r>
  <r>
    <x v="118"/>
    <x v="12"/>
    <n v="271.97699999999986"/>
    <x v="3"/>
  </r>
  <r>
    <x v="118"/>
    <x v="12"/>
    <n v="1326.8060000000009"/>
    <x v="3"/>
  </r>
  <r>
    <x v="119"/>
    <x v="4"/>
    <n v="13.821999999999999"/>
    <x v="1"/>
  </r>
  <r>
    <x v="120"/>
    <x v="2"/>
    <n v="642.02099999999996"/>
    <x v="2"/>
  </r>
  <r>
    <x v="120"/>
    <x v="2"/>
    <n v="397.87900000000002"/>
    <x v="2"/>
  </r>
  <r>
    <x v="121"/>
    <x v="2"/>
    <n v="11.937999999999999"/>
    <x v="2"/>
  </r>
  <r>
    <x v="122"/>
    <x v="2"/>
    <n v="1916.7040000000011"/>
    <x v="2"/>
  </r>
  <r>
    <x v="122"/>
    <x v="2"/>
    <n v="901.61500000000035"/>
    <x v="2"/>
  </r>
  <r>
    <x v="123"/>
    <x v="2"/>
    <n v="290.86299999999994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D128" firstHeaderRow="1" firstDataRow="1" firstDataCol="3"/>
  <pivotFields count="4">
    <pivotField axis="axisRow" compact="0" outline="0" showAll="0" defaultSubtotal="0">
      <items count="1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</items>
    </pivotField>
    <pivotField axis="axisRow" compact="0" outline="0" showAll="0" defaultSubtotal="0">
      <items count="24">
        <item x="19"/>
        <item x="22"/>
        <item x="13"/>
        <item x="14"/>
        <item x="23"/>
        <item x="15"/>
        <item x="2"/>
        <item x="7"/>
        <item x="6"/>
        <item x="18"/>
        <item x="11"/>
        <item x="8"/>
        <item x="20"/>
        <item x="3"/>
        <item x="5"/>
        <item x="10"/>
        <item x="9"/>
        <item x="21"/>
        <item x="4"/>
        <item x="17"/>
        <item x="12"/>
        <item x="16"/>
        <item x="1"/>
        <item x="0"/>
      </items>
    </pivotField>
    <pivotField dataField="1" compact="0" outline="0" showAll="0" defaultSubtotal="0"/>
    <pivotField axis="axisRow" compact="0" outline="0" showAll="0" sortType="ascending" defaultSubtotal="0">
      <items count="4">
        <item x="0"/>
        <item x="1"/>
        <item x="3"/>
        <item x="2"/>
      </items>
    </pivotField>
  </pivotFields>
  <rowFields count="3">
    <field x="3"/>
    <field x="0"/>
    <field x="1"/>
  </rowFields>
  <rowItems count="125">
    <i>
      <x/>
      <x/>
      <x v="23"/>
    </i>
    <i r="1">
      <x v="21"/>
      <x v="15"/>
    </i>
    <i r="1">
      <x v="25"/>
      <x v="10"/>
    </i>
    <i r="1">
      <x v="26"/>
      <x v="23"/>
    </i>
    <i r="1">
      <x v="46"/>
      <x v="23"/>
    </i>
    <i r="1">
      <x v="50"/>
      <x v="23"/>
    </i>
    <i r="1">
      <x v="53"/>
      <x v="15"/>
    </i>
    <i r="1">
      <x v="67"/>
      <x v="23"/>
    </i>
    <i r="1">
      <x v="95"/>
      <x v="1"/>
    </i>
    <i r="1">
      <x v="97"/>
      <x v="10"/>
    </i>
    <i>
      <x v="1"/>
      <x v="1"/>
      <x v="22"/>
    </i>
    <i r="1">
      <x v="4"/>
      <x v="22"/>
    </i>
    <i r="1">
      <x v="5"/>
      <x v="18"/>
    </i>
    <i r="1">
      <x v="12"/>
      <x v="8"/>
    </i>
    <i r="1">
      <x v="13"/>
      <x v="7"/>
    </i>
    <i r="1">
      <x v="17"/>
      <x v="16"/>
    </i>
    <i r="1">
      <x v="18"/>
      <x v="18"/>
    </i>
    <i r="1">
      <x v="29"/>
      <x v="18"/>
    </i>
    <i r="1">
      <x v="31"/>
      <x v="2"/>
    </i>
    <i r="1">
      <x v="32"/>
      <x v="3"/>
    </i>
    <i r="1">
      <x v="36"/>
      <x v="22"/>
    </i>
    <i r="1">
      <x v="37"/>
      <x v="7"/>
    </i>
    <i r="1">
      <x v="39"/>
      <x v="22"/>
    </i>
    <i r="1">
      <x v="41"/>
      <x v="7"/>
    </i>
    <i r="1">
      <x v="43"/>
      <x v="22"/>
    </i>
    <i r="1">
      <x v="44"/>
      <x v="21"/>
    </i>
    <i r="1">
      <x v="51"/>
      <x v="7"/>
    </i>
    <i r="1">
      <x v="52"/>
      <x v="18"/>
    </i>
    <i r="1">
      <x v="54"/>
      <x v="16"/>
    </i>
    <i r="1">
      <x v="55"/>
      <x v="9"/>
    </i>
    <i r="1">
      <x v="58"/>
      <x v="8"/>
    </i>
    <i r="1">
      <x v="59"/>
      <x v="21"/>
    </i>
    <i r="1">
      <x v="62"/>
      <x v="7"/>
    </i>
    <i r="1">
      <x v="63"/>
      <x v="21"/>
    </i>
    <i r="1">
      <x v="68"/>
      <x v="18"/>
    </i>
    <i r="1">
      <x v="70"/>
      <x v="22"/>
    </i>
    <i r="1">
      <x v="71"/>
      <x v="16"/>
    </i>
    <i r="1">
      <x v="74"/>
      <x v="22"/>
    </i>
    <i r="1">
      <x v="82"/>
      <x v="22"/>
    </i>
    <i r="1">
      <x v="83"/>
      <x v="18"/>
    </i>
    <i r="1">
      <x v="86"/>
      <x v="7"/>
    </i>
    <i r="1">
      <x v="87"/>
      <x v="8"/>
    </i>
    <i r="1">
      <x v="88"/>
      <x v="8"/>
    </i>
    <i r="1">
      <x v="89"/>
      <x v="21"/>
    </i>
    <i r="1">
      <x v="90"/>
      <x v="21"/>
    </i>
    <i r="1">
      <x v="100"/>
      <x v="7"/>
    </i>
    <i r="1">
      <x v="101"/>
      <x v="21"/>
    </i>
    <i r="1">
      <x v="102"/>
      <x v="21"/>
    </i>
    <i r="1">
      <x v="105"/>
      <x v="22"/>
    </i>
    <i r="1">
      <x v="106"/>
      <x v="22"/>
    </i>
    <i r="1">
      <x v="107"/>
      <x v="18"/>
    </i>
    <i r="1">
      <x v="110"/>
      <x v="8"/>
    </i>
    <i r="1">
      <x v="111"/>
      <x v="7"/>
    </i>
    <i r="1">
      <x v="119"/>
      <x v="18"/>
    </i>
    <i>
      <x v="2"/>
      <x v="14"/>
      <x v="11"/>
    </i>
    <i r="1">
      <x v="23"/>
      <x v="11"/>
    </i>
    <i r="1">
      <x v="28"/>
      <x v="20"/>
    </i>
    <i r="1">
      <x v="30"/>
      <x v="20"/>
    </i>
    <i r="1">
      <x v="45"/>
      <x v="20"/>
    </i>
    <i r="1">
      <x v="47"/>
      <x v="11"/>
    </i>
    <i r="1">
      <x v="48"/>
      <x v="19"/>
    </i>
    <i r="1">
      <x v="56"/>
      <x/>
    </i>
    <i r="1">
      <x v="57"/>
      <x/>
    </i>
    <i r="1">
      <x v="60"/>
      <x v="11"/>
    </i>
    <i r="1">
      <x v="61"/>
      <x v="12"/>
    </i>
    <i r="1">
      <x v="65"/>
      <x v="11"/>
    </i>
    <i r="1">
      <x v="69"/>
      <x v="12"/>
    </i>
    <i r="1">
      <x v="73"/>
      <x v="19"/>
    </i>
    <i r="1">
      <x v="77"/>
      <x v="11"/>
    </i>
    <i r="1">
      <x v="80"/>
      <x/>
    </i>
    <i r="1">
      <x v="81"/>
      <x v="11"/>
    </i>
    <i r="1">
      <x v="91"/>
      <x/>
    </i>
    <i r="1">
      <x v="93"/>
      <x v="17"/>
    </i>
    <i r="1">
      <x v="103"/>
      <x v="20"/>
    </i>
    <i r="1">
      <x v="114"/>
      <x v="11"/>
    </i>
    <i r="1">
      <x v="116"/>
      <x v="20"/>
    </i>
    <i r="1">
      <x v="117"/>
      <x v="11"/>
    </i>
    <i r="1">
      <x v="118"/>
      <x v="20"/>
    </i>
    <i>
      <x v="3"/>
      <x v="2"/>
      <x v="6"/>
    </i>
    <i r="1">
      <x v="3"/>
      <x v="13"/>
    </i>
    <i r="1">
      <x v="6"/>
      <x v="13"/>
    </i>
    <i r="1">
      <x v="7"/>
      <x v="13"/>
    </i>
    <i r="1">
      <x v="8"/>
      <x v="6"/>
    </i>
    <i r="1">
      <x v="9"/>
      <x v="14"/>
    </i>
    <i r="1">
      <x v="10"/>
      <x v="6"/>
    </i>
    <i r="1">
      <x v="11"/>
      <x v="13"/>
    </i>
    <i r="1">
      <x v="15"/>
      <x v="6"/>
    </i>
    <i r="1">
      <x v="16"/>
      <x v="13"/>
    </i>
    <i r="1">
      <x v="19"/>
      <x v="13"/>
    </i>
    <i r="1">
      <x v="20"/>
      <x v="14"/>
    </i>
    <i r="1">
      <x v="22"/>
      <x v="6"/>
    </i>
    <i r="1">
      <x v="24"/>
      <x v="13"/>
    </i>
    <i r="1">
      <x v="27"/>
      <x v="13"/>
    </i>
    <i r="1">
      <x v="33"/>
      <x v="14"/>
    </i>
    <i r="1">
      <x v="34"/>
      <x v="14"/>
    </i>
    <i r="1">
      <x v="35"/>
      <x v="13"/>
    </i>
    <i r="1">
      <x v="38"/>
      <x v="6"/>
    </i>
    <i r="1">
      <x v="40"/>
      <x v="5"/>
    </i>
    <i r="1">
      <x v="42"/>
      <x v="6"/>
    </i>
    <i r="1">
      <x v="49"/>
      <x v="14"/>
    </i>
    <i r="1">
      <x v="64"/>
      <x v="14"/>
    </i>
    <i r="1">
      <x v="66"/>
      <x v="13"/>
    </i>
    <i r="1">
      <x v="72"/>
      <x v="14"/>
    </i>
    <i r="1">
      <x v="75"/>
      <x v="6"/>
    </i>
    <i r="1">
      <x v="76"/>
      <x v="13"/>
    </i>
    <i r="1">
      <x v="78"/>
      <x v="13"/>
    </i>
    <i r="1">
      <x v="79"/>
      <x v="13"/>
    </i>
    <i r="1">
      <x v="84"/>
      <x v="6"/>
    </i>
    <i r="1">
      <x v="85"/>
      <x v="13"/>
    </i>
    <i r="1">
      <x v="92"/>
      <x v="14"/>
    </i>
    <i r="1">
      <x v="94"/>
      <x v="13"/>
    </i>
    <i r="1">
      <x v="96"/>
      <x v="6"/>
    </i>
    <i r="1">
      <x v="98"/>
      <x v="14"/>
    </i>
    <i r="1">
      <x v="99"/>
      <x v="14"/>
    </i>
    <i r="1">
      <x v="104"/>
      <x v="13"/>
    </i>
    <i r="1">
      <x v="108"/>
      <x v="4"/>
    </i>
    <i r="1">
      <x v="109"/>
      <x v="4"/>
    </i>
    <i r="1">
      <x v="112"/>
      <x v="6"/>
    </i>
    <i r="1">
      <x v="113"/>
      <x v="13"/>
    </i>
    <i r="1">
      <x v="115"/>
      <x v="13"/>
    </i>
    <i r="1">
      <x v="120"/>
      <x v="6"/>
    </i>
    <i r="1">
      <x v="121"/>
      <x v="6"/>
    </i>
    <i r="1">
      <x v="122"/>
      <x v="6"/>
    </i>
    <i r="1">
      <x v="123"/>
      <x v="6"/>
    </i>
    <i t="grand">
      <x/>
    </i>
  </rowItems>
  <colItems count="1">
    <i/>
  </colItems>
  <dataFields count="1">
    <dataField name="Sum of Sum of Quantity (MT)" fld="2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23"/>
  <sheetViews>
    <sheetView topLeftCell="A97" workbookViewId="0">
      <selection activeCell="B4" sqref="B4:D123"/>
    </sheetView>
  </sheetViews>
  <sheetFormatPr defaultRowHeight="15" x14ac:dyDescent="0.25"/>
  <cols>
    <col min="2" max="2" width="21.5703125" bestFit="1" customWidth="1"/>
    <col min="3" max="3" width="21.5703125" customWidth="1"/>
    <col min="4" max="4" width="20.28515625" bestFit="1" customWidth="1"/>
  </cols>
  <sheetData>
    <row r="4" spans="2:4" x14ac:dyDescent="0.25">
      <c r="B4" s="1" t="s">
        <v>0</v>
      </c>
      <c r="C4" s="1" t="s">
        <v>130</v>
      </c>
      <c r="D4" s="1" t="s">
        <v>1</v>
      </c>
    </row>
    <row r="5" spans="2:4" x14ac:dyDescent="0.25">
      <c r="B5" t="s">
        <v>2</v>
      </c>
      <c r="C5" t="s">
        <v>131</v>
      </c>
      <c r="D5" s="2">
        <v>78.634999999999977</v>
      </c>
    </row>
    <row r="6" spans="2:4" x14ac:dyDescent="0.25">
      <c r="B6" t="s">
        <v>3</v>
      </c>
      <c r="C6" t="s">
        <v>132</v>
      </c>
      <c r="D6" s="2">
        <v>188.50399999999999</v>
      </c>
    </row>
    <row r="7" spans="2:4" x14ac:dyDescent="0.25">
      <c r="B7" t="s">
        <v>4</v>
      </c>
      <c r="C7" t="s">
        <v>128</v>
      </c>
      <c r="D7" s="2">
        <v>2102.6479999999974</v>
      </c>
    </row>
    <row r="8" spans="2:4" x14ac:dyDescent="0.25">
      <c r="B8" t="s">
        <v>5</v>
      </c>
      <c r="C8" t="s">
        <v>133</v>
      </c>
      <c r="D8" s="2">
        <v>2.98</v>
      </c>
    </row>
    <row r="9" spans="2:4" x14ac:dyDescent="0.25">
      <c r="B9" t="s">
        <v>6</v>
      </c>
      <c r="C9" t="s">
        <v>132</v>
      </c>
      <c r="D9" s="2">
        <v>2.9630000000000001</v>
      </c>
    </row>
    <row r="10" spans="2:4" x14ac:dyDescent="0.25">
      <c r="B10" t="s">
        <v>7</v>
      </c>
      <c r="C10" t="s">
        <v>135</v>
      </c>
      <c r="D10" s="2">
        <v>19136.089999999997</v>
      </c>
    </row>
    <row r="11" spans="2:4" x14ac:dyDescent="0.25">
      <c r="B11" t="s">
        <v>8</v>
      </c>
      <c r="C11" t="s">
        <v>133</v>
      </c>
      <c r="D11" s="2">
        <v>844.44199999999978</v>
      </c>
    </row>
    <row r="12" spans="2:4" x14ac:dyDescent="0.25">
      <c r="B12" t="s">
        <v>9</v>
      </c>
      <c r="C12" t="s">
        <v>133</v>
      </c>
      <c r="D12" s="2">
        <v>44.392000000000003</v>
      </c>
    </row>
    <row r="13" spans="2:4" x14ac:dyDescent="0.25">
      <c r="B13" t="s">
        <v>10</v>
      </c>
      <c r="C13" t="s">
        <v>128</v>
      </c>
      <c r="D13" s="2">
        <v>6584.379999999991</v>
      </c>
    </row>
    <row r="14" spans="2:4" x14ac:dyDescent="0.25">
      <c r="B14" t="s">
        <v>11</v>
      </c>
      <c r="C14" t="s">
        <v>128</v>
      </c>
      <c r="D14" s="2">
        <v>1065.3130000000001</v>
      </c>
    </row>
    <row r="15" spans="2:4" x14ac:dyDescent="0.25">
      <c r="B15" t="s">
        <v>12</v>
      </c>
      <c r="C15" t="s">
        <v>133</v>
      </c>
      <c r="D15" s="2">
        <v>137.66199999999995</v>
      </c>
    </row>
    <row r="16" spans="2:4" x14ac:dyDescent="0.25">
      <c r="B16" t="s">
        <v>13</v>
      </c>
      <c r="C16" t="s">
        <v>136</v>
      </c>
      <c r="D16" s="2">
        <v>8.8209999999999997</v>
      </c>
    </row>
    <row r="17" spans="2:4" x14ac:dyDescent="0.25">
      <c r="B17" t="s">
        <v>14</v>
      </c>
      <c r="C17" t="s">
        <v>134</v>
      </c>
      <c r="D17" s="2">
        <v>348.07799999999997</v>
      </c>
    </row>
    <row r="18" spans="2:4" x14ac:dyDescent="0.25">
      <c r="B18" t="s">
        <v>15</v>
      </c>
      <c r="C18" t="s">
        <v>137</v>
      </c>
      <c r="D18" s="2">
        <f>6371.646+21</f>
        <v>6392.6459999999997</v>
      </c>
    </row>
    <row r="19" spans="2:4" x14ac:dyDescent="0.25">
      <c r="B19" t="s">
        <v>16</v>
      </c>
      <c r="C19" t="s">
        <v>128</v>
      </c>
      <c r="D19" s="2">
        <f>13277.099+8</f>
        <v>13285.099</v>
      </c>
    </row>
    <row r="20" spans="2:4" x14ac:dyDescent="0.25">
      <c r="B20" t="s">
        <v>17</v>
      </c>
      <c r="C20" t="s">
        <v>133</v>
      </c>
      <c r="D20" s="2">
        <v>11.234</v>
      </c>
    </row>
    <row r="21" spans="2:4" x14ac:dyDescent="0.25">
      <c r="B21" t="s">
        <v>18</v>
      </c>
      <c r="C21" t="s">
        <v>138</v>
      </c>
      <c r="D21" s="2">
        <v>89.882000000000005</v>
      </c>
    </row>
    <row r="22" spans="2:4" x14ac:dyDescent="0.25">
      <c r="B22" t="s">
        <v>19</v>
      </c>
      <c r="C22" t="s">
        <v>135</v>
      </c>
      <c r="D22" s="2">
        <v>17132.768000000015</v>
      </c>
    </row>
    <row r="23" spans="2:4" x14ac:dyDescent="0.25">
      <c r="B23" t="s">
        <v>20</v>
      </c>
      <c r="C23" t="s">
        <v>133</v>
      </c>
      <c r="D23" s="2">
        <v>105.25900000000001</v>
      </c>
    </row>
    <row r="24" spans="2:4" x14ac:dyDescent="0.25">
      <c r="B24" t="s">
        <v>21</v>
      </c>
      <c r="C24" t="s">
        <v>139</v>
      </c>
      <c r="D24" s="2">
        <v>1223.555000000001</v>
      </c>
    </row>
    <row r="25" spans="2:4" x14ac:dyDescent="0.25">
      <c r="B25" t="s">
        <v>22</v>
      </c>
      <c r="C25" t="s">
        <v>140</v>
      </c>
      <c r="D25" s="2">
        <v>249.44200000000001</v>
      </c>
    </row>
    <row r="26" spans="2:4" x14ac:dyDescent="0.25">
      <c r="B26" t="s">
        <v>23</v>
      </c>
      <c r="C26" t="s">
        <v>128</v>
      </c>
      <c r="D26" s="2">
        <v>1230.2819999999997</v>
      </c>
    </row>
    <row r="27" spans="2:4" x14ac:dyDescent="0.25">
      <c r="B27" t="s">
        <v>24</v>
      </c>
      <c r="C27" t="s">
        <v>137</v>
      </c>
      <c r="D27" s="2">
        <f>82.634+17.82</f>
        <v>100.45400000000001</v>
      </c>
    </row>
    <row r="28" spans="2:4" x14ac:dyDescent="0.25">
      <c r="B28" t="s">
        <v>25</v>
      </c>
      <c r="C28" t="s">
        <v>133</v>
      </c>
      <c r="D28" s="2">
        <v>268.60100000000006</v>
      </c>
    </row>
    <row r="29" spans="2:4" x14ac:dyDescent="0.25">
      <c r="B29" t="s">
        <v>26</v>
      </c>
      <c r="C29" t="s">
        <v>141</v>
      </c>
      <c r="D29" s="2">
        <v>118.565</v>
      </c>
    </row>
    <row r="30" spans="2:4" x14ac:dyDescent="0.25">
      <c r="B30" t="s">
        <v>27</v>
      </c>
      <c r="C30" t="s">
        <v>131</v>
      </c>
      <c r="D30" s="2">
        <v>12.148</v>
      </c>
    </row>
    <row r="31" spans="2:4" x14ac:dyDescent="0.25">
      <c r="B31" t="s">
        <v>125</v>
      </c>
      <c r="C31" t="s">
        <v>133</v>
      </c>
      <c r="D31" s="2">
        <v>53.749999999999993</v>
      </c>
    </row>
    <row r="32" spans="2:4" x14ac:dyDescent="0.25">
      <c r="B32" t="s">
        <v>28</v>
      </c>
      <c r="C32" t="s">
        <v>142</v>
      </c>
      <c r="D32" s="2">
        <v>274.57099999999997</v>
      </c>
    </row>
    <row r="33" spans="2:6" x14ac:dyDescent="0.25">
      <c r="B33" t="s">
        <v>29</v>
      </c>
      <c r="C33" t="s">
        <v>143</v>
      </c>
      <c r="D33" s="2">
        <v>29.520000000000003</v>
      </c>
    </row>
    <row r="34" spans="2:6" x14ac:dyDescent="0.25">
      <c r="B34" t="s">
        <v>30</v>
      </c>
      <c r="C34" t="s">
        <v>142</v>
      </c>
      <c r="D34" s="2">
        <v>2047.845</v>
      </c>
    </row>
    <row r="35" spans="2:6" x14ac:dyDescent="0.25">
      <c r="B35" t="s">
        <v>31</v>
      </c>
      <c r="C35" t="s">
        <v>144</v>
      </c>
      <c r="D35" s="2">
        <v>16000.941999999961</v>
      </c>
    </row>
    <row r="36" spans="2:6" x14ac:dyDescent="0.25">
      <c r="B36" t="s">
        <v>32</v>
      </c>
      <c r="C36" t="s">
        <v>32</v>
      </c>
      <c r="D36" s="2">
        <v>9846.6689999999944</v>
      </c>
    </row>
    <row r="37" spans="2:6" x14ac:dyDescent="0.25">
      <c r="B37" t="s">
        <v>33</v>
      </c>
      <c r="C37" t="s">
        <v>139</v>
      </c>
      <c r="D37" s="2">
        <v>550.53099999999972</v>
      </c>
    </row>
    <row r="38" spans="2:6" x14ac:dyDescent="0.25">
      <c r="B38" t="s">
        <v>34</v>
      </c>
      <c r="C38" t="s">
        <v>139</v>
      </c>
      <c r="D38" s="2">
        <v>130.286</v>
      </c>
    </row>
    <row r="39" spans="2:6" x14ac:dyDescent="0.25">
      <c r="B39" t="s">
        <v>35</v>
      </c>
      <c r="C39" t="s">
        <v>133</v>
      </c>
      <c r="D39" s="2">
        <v>1235.7170000000003</v>
      </c>
    </row>
    <row r="40" spans="2:6" x14ac:dyDescent="0.25">
      <c r="B40" t="s">
        <v>36</v>
      </c>
      <c r="C40" t="s">
        <v>132</v>
      </c>
      <c r="D40" s="2">
        <v>33.366</v>
      </c>
    </row>
    <row r="41" spans="2:6" x14ac:dyDescent="0.25">
      <c r="B41" t="s">
        <v>37</v>
      </c>
      <c r="C41" t="s">
        <v>134</v>
      </c>
      <c r="D41" s="2">
        <v>3561.6440000000011</v>
      </c>
    </row>
    <row r="42" spans="2:6" x14ac:dyDescent="0.25">
      <c r="B42" t="s">
        <v>38</v>
      </c>
      <c r="C42" t="s">
        <v>128</v>
      </c>
      <c r="D42" s="2">
        <v>461.08100000000013</v>
      </c>
    </row>
    <row r="43" spans="2:6" x14ac:dyDescent="0.25">
      <c r="B43" t="s">
        <v>39</v>
      </c>
      <c r="C43" t="s">
        <v>132</v>
      </c>
      <c r="D43" s="2">
        <v>1700.2299999999991</v>
      </c>
    </row>
    <row r="44" spans="2:6" x14ac:dyDescent="0.25">
      <c r="B44" t="s">
        <v>40</v>
      </c>
      <c r="C44" t="s">
        <v>40</v>
      </c>
      <c r="D44" s="2">
        <v>5628.1290000000026</v>
      </c>
    </row>
    <row r="45" spans="2:6" x14ac:dyDescent="0.25">
      <c r="B45" t="s">
        <v>41</v>
      </c>
      <c r="C45" t="s">
        <v>134</v>
      </c>
      <c r="D45" s="2">
        <v>170.78899999999999</v>
      </c>
      <c r="F45" t="e">
        <f>+D45+#REF!</f>
        <v>#REF!</v>
      </c>
    </row>
    <row r="46" spans="2:6" x14ac:dyDescent="0.25">
      <c r="B46" t="s">
        <v>42</v>
      </c>
      <c r="C46" t="s">
        <v>145</v>
      </c>
      <c r="D46" s="2">
        <v>3952.2410000000018</v>
      </c>
    </row>
    <row r="47" spans="2:6" x14ac:dyDescent="0.25">
      <c r="B47" t="s">
        <v>43</v>
      </c>
      <c r="C47" t="s">
        <v>132</v>
      </c>
      <c r="D47" s="2">
        <v>429.7120000000001</v>
      </c>
    </row>
    <row r="48" spans="2:6" x14ac:dyDescent="0.25">
      <c r="B48" t="s">
        <v>44</v>
      </c>
      <c r="C48" t="s">
        <v>146</v>
      </c>
      <c r="D48" s="2">
        <v>1041.0450000000001</v>
      </c>
    </row>
    <row r="49" spans="2:4" x14ac:dyDescent="0.25">
      <c r="B49" t="s">
        <v>45</v>
      </c>
      <c r="C49" t="s">
        <v>142</v>
      </c>
      <c r="D49" s="2">
        <v>781.16200000000015</v>
      </c>
    </row>
    <row r="50" spans="2:4" x14ac:dyDescent="0.25">
      <c r="B50" t="s">
        <v>46</v>
      </c>
      <c r="C50" t="s">
        <v>131</v>
      </c>
      <c r="D50" s="2">
        <v>2572.0830000000014</v>
      </c>
    </row>
    <row r="51" spans="2:4" x14ac:dyDescent="0.25">
      <c r="B51" t="s">
        <v>47</v>
      </c>
      <c r="C51" t="s">
        <v>137</v>
      </c>
      <c r="D51" s="2">
        <v>746.39199999999983</v>
      </c>
    </row>
    <row r="52" spans="2:4" x14ac:dyDescent="0.25">
      <c r="B52" t="s">
        <v>48</v>
      </c>
      <c r="C52" t="s">
        <v>147</v>
      </c>
      <c r="D52" s="2">
        <v>4241.6139999999996</v>
      </c>
    </row>
    <row r="53" spans="2:4" x14ac:dyDescent="0.25">
      <c r="B53" t="s">
        <v>49</v>
      </c>
      <c r="C53" t="s">
        <v>139</v>
      </c>
      <c r="D53" s="2">
        <v>310.14600000000002</v>
      </c>
    </row>
    <row r="54" spans="2:4" x14ac:dyDescent="0.25">
      <c r="B54" t="s">
        <v>50</v>
      </c>
      <c r="C54" t="s">
        <v>134</v>
      </c>
      <c r="D54" s="2">
        <v>71.331000000000003</v>
      </c>
    </row>
    <row r="55" spans="2:4" x14ac:dyDescent="0.25">
      <c r="B55" t="s">
        <v>51</v>
      </c>
      <c r="C55" t="s">
        <v>135</v>
      </c>
      <c r="D55" s="2">
        <v>9229.7690000000093</v>
      </c>
    </row>
    <row r="56" spans="2:4" x14ac:dyDescent="0.25">
      <c r="B56" t="s">
        <v>52</v>
      </c>
      <c r="C56" t="s">
        <v>138</v>
      </c>
      <c r="D56" s="2">
        <v>603.55200000000002</v>
      </c>
    </row>
    <row r="57" spans="2:4" x14ac:dyDescent="0.25">
      <c r="B57" t="s">
        <v>53</v>
      </c>
      <c r="C57" t="s">
        <v>148</v>
      </c>
      <c r="D57" s="2">
        <v>1135.8950000000002</v>
      </c>
    </row>
    <row r="58" spans="2:4" x14ac:dyDescent="0.25">
      <c r="B58" t="s">
        <v>54</v>
      </c>
      <c r="C58" t="s">
        <v>149</v>
      </c>
      <c r="D58" s="2">
        <v>526.49500000000012</v>
      </c>
    </row>
    <row r="59" spans="2:4" x14ac:dyDescent="0.25">
      <c r="B59" t="s">
        <v>55</v>
      </c>
      <c r="C59" t="s">
        <v>149</v>
      </c>
      <c r="D59" s="2">
        <v>88.491</v>
      </c>
    </row>
    <row r="60" spans="2:4" x14ac:dyDescent="0.25">
      <c r="B60" t="s">
        <v>56</v>
      </c>
      <c r="C60" t="s">
        <v>146</v>
      </c>
      <c r="D60" s="2">
        <v>44.667999999999999</v>
      </c>
    </row>
    <row r="61" spans="2:4" x14ac:dyDescent="0.25">
      <c r="B61" t="s">
        <v>57</v>
      </c>
      <c r="C61" t="s">
        <v>150</v>
      </c>
      <c r="D61" s="2">
        <v>23.755000000000006</v>
      </c>
    </row>
    <row r="62" spans="2:4" x14ac:dyDescent="0.25">
      <c r="B62" t="s">
        <v>58</v>
      </c>
      <c r="C62" t="s">
        <v>134</v>
      </c>
      <c r="D62" s="2">
        <v>1659.6860000000001</v>
      </c>
    </row>
    <row r="63" spans="2:4" x14ac:dyDescent="0.25">
      <c r="B63" t="s">
        <v>59</v>
      </c>
      <c r="C63" t="s">
        <v>146</v>
      </c>
      <c r="D63" s="2">
        <f>2908.099+144</f>
        <v>3052.0990000000002</v>
      </c>
    </row>
    <row r="64" spans="2:4" x14ac:dyDescent="0.25">
      <c r="B64" t="s">
        <v>60</v>
      </c>
      <c r="C64" t="s">
        <v>137</v>
      </c>
      <c r="D64" s="2">
        <v>481.24399999999997</v>
      </c>
    </row>
    <row r="65" spans="2:4" x14ac:dyDescent="0.25">
      <c r="B65" t="s">
        <v>61</v>
      </c>
      <c r="C65" t="s">
        <v>133</v>
      </c>
      <c r="D65" s="2">
        <v>59.795999999999999</v>
      </c>
    </row>
    <row r="66" spans="2:4" x14ac:dyDescent="0.25">
      <c r="B66" t="s">
        <v>62</v>
      </c>
      <c r="C66" t="s">
        <v>131</v>
      </c>
      <c r="D66" s="2">
        <v>2454.3820000000001</v>
      </c>
    </row>
    <row r="67" spans="2:4" x14ac:dyDescent="0.25">
      <c r="B67" t="s">
        <v>63</v>
      </c>
      <c r="C67" t="s">
        <v>135</v>
      </c>
      <c r="D67" s="2">
        <v>1298.23</v>
      </c>
    </row>
    <row r="68" spans="2:4" x14ac:dyDescent="0.25">
      <c r="B68" t="s">
        <v>64</v>
      </c>
      <c r="C68" t="s">
        <v>150</v>
      </c>
      <c r="D68" s="2">
        <v>23.671000000000003</v>
      </c>
    </row>
    <row r="69" spans="2:4" x14ac:dyDescent="0.25">
      <c r="B69" t="s">
        <v>65</v>
      </c>
      <c r="C69" t="s">
        <v>132</v>
      </c>
      <c r="D69" s="2">
        <v>1062.3999999999999</v>
      </c>
    </row>
    <row r="70" spans="2:4" x14ac:dyDescent="0.25">
      <c r="B70" t="s">
        <v>66</v>
      </c>
      <c r="C70" t="s">
        <v>138</v>
      </c>
      <c r="D70" s="2">
        <v>141.35799999999998</v>
      </c>
    </row>
    <row r="71" spans="2:4" x14ac:dyDescent="0.25">
      <c r="B71" t="s">
        <v>67</v>
      </c>
      <c r="C71" t="s">
        <v>139</v>
      </c>
      <c r="D71" s="2">
        <v>4099.7380000000012</v>
      </c>
    </row>
    <row r="72" spans="2:4" x14ac:dyDescent="0.25">
      <c r="B72" t="s">
        <v>68</v>
      </c>
      <c r="C72" t="s">
        <v>147</v>
      </c>
      <c r="D72" s="2">
        <v>3997.732</v>
      </c>
    </row>
    <row r="73" spans="2:4" x14ac:dyDescent="0.25">
      <c r="B73" t="s">
        <v>69</v>
      </c>
      <c r="C73" t="s">
        <v>132</v>
      </c>
      <c r="D73" s="2">
        <v>688.72300000000052</v>
      </c>
    </row>
    <row r="74" spans="2:4" x14ac:dyDescent="0.25">
      <c r="B74" t="s">
        <v>70</v>
      </c>
      <c r="C74" t="s">
        <v>145</v>
      </c>
      <c r="D74" s="2">
        <v>91.973000000000013</v>
      </c>
    </row>
    <row r="75" spans="2:4" x14ac:dyDescent="0.25">
      <c r="B75" t="s">
        <v>71</v>
      </c>
      <c r="C75" t="s">
        <v>133</v>
      </c>
      <c r="D75" s="2">
        <v>669.59300000000042</v>
      </c>
    </row>
    <row r="76" spans="2:4" x14ac:dyDescent="0.25">
      <c r="B76" t="s">
        <v>72</v>
      </c>
      <c r="C76" t="s">
        <v>137</v>
      </c>
      <c r="D76" s="2">
        <v>1282.8639999999998</v>
      </c>
    </row>
    <row r="77" spans="2:4" x14ac:dyDescent="0.25">
      <c r="B77" t="s">
        <v>73</v>
      </c>
      <c r="C77" t="s">
        <v>133</v>
      </c>
      <c r="D77" s="2">
        <v>34.734999999999999</v>
      </c>
    </row>
    <row r="78" spans="2:4" x14ac:dyDescent="0.25">
      <c r="B78" t="s">
        <v>127</v>
      </c>
      <c r="C78" t="s">
        <v>133</v>
      </c>
      <c r="D78" s="2">
        <v>159.16299999999995</v>
      </c>
    </row>
    <row r="79" spans="2:4" x14ac:dyDescent="0.25">
      <c r="B79" t="s">
        <v>74</v>
      </c>
      <c r="C79" t="s">
        <v>137</v>
      </c>
      <c r="D79" s="2">
        <v>20.502000000000002</v>
      </c>
    </row>
    <row r="80" spans="2:4" x14ac:dyDescent="0.25">
      <c r="B80" t="s">
        <v>75</v>
      </c>
      <c r="C80" t="s">
        <v>132</v>
      </c>
      <c r="D80" s="2">
        <f>1717.752+417.541+388.661</f>
        <v>2523.9540000000002</v>
      </c>
    </row>
    <row r="81" spans="2:5" x14ac:dyDescent="0.25">
      <c r="B81" t="s">
        <v>76</v>
      </c>
      <c r="C81" t="s">
        <v>143</v>
      </c>
      <c r="D81" s="2">
        <v>5.9089999999999998</v>
      </c>
    </row>
    <row r="82" spans="2:5" x14ac:dyDescent="0.25">
      <c r="B82" t="s">
        <v>151</v>
      </c>
      <c r="C82" t="s">
        <v>140</v>
      </c>
      <c r="D82" s="2">
        <v>268.36</v>
      </c>
    </row>
    <row r="83" spans="2:5" x14ac:dyDescent="0.25">
      <c r="B83" t="s">
        <v>77</v>
      </c>
      <c r="C83" t="s">
        <v>145</v>
      </c>
      <c r="D83" s="2">
        <v>24.85</v>
      </c>
    </row>
    <row r="84" spans="2:5" x14ac:dyDescent="0.25">
      <c r="B84" t="s">
        <v>78</v>
      </c>
      <c r="C84" t="s">
        <v>133</v>
      </c>
      <c r="D84" s="2">
        <v>21.637999999999998</v>
      </c>
    </row>
    <row r="85" spans="2:5" x14ac:dyDescent="0.25">
      <c r="B85" t="s">
        <v>79</v>
      </c>
      <c r="C85" t="s">
        <v>134</v>
      </c>
      <c r="D85" s="2">
        <v>167.55700000000007</v>
      </c>
    </row>
    <row r="86" spans="2:5" x14ac:dyDescent="0.25">
      <c r="B86" t="s">
        <v>80</v>
      </c>
      <c r="C86" t="s">
        <v>136</v>
      </c>
      <c r="D86" s="2">
        <v>203.86800000000002</v>
      </c>
    </row>
    <row r="87" spans="2:5" x14ac:dyDescent="0.25">
      <c r="B87" t="s">
        <v>81</v>
      </c>
      <c r="C87" t="s">
        <v>146</v>
      </c>
      <c r="D87" s="2">
        <v>47.539000000000001</v>
      </c>
    </row>
    <row r="88" spans="2:5" x14ac:dyDescent="0.25">
      <c r="B88" t="s">
        <v>82</v>
      </c>
      <c r="C88" t="s">
        <v>146</v>
      </c>
      <c r="D88" s="2">
        <v>199.39500000000001</v>
      </c>
    </row>
    <row r="89" spans="2:5" x14ac:dyDescent="0.25">
      <c r="B89" t="s">
        <v>83</v>
      </c>
      <c r="C89" t="s">
        <v>149</v>
      </c>
      <c r="D89" s="2">
        <v>2.9790000000000001</v>
      </c>
    </row>
    <row r="90" spans="2:5" x14ac:dyDescent="0.25">
      <c r="B90" t="s">
        <v>84</v>
      </c>
      <c r="C90" t="s">
        <v>139</v>
      </c>
      <c r="D90" s="2">
        <v>563.55700000000002</v>
      </c>
    </row>
    <row r="91" spans="2:5" x14ac:dyDescent="0.25">
      <c r="B91" t="s">
        <v>85</v>
      </c>
      <c r="C91" t="s">
        <v>152</v>
      </c>
      <c r="D91" s="2">
        <v>270.51600000000002</v>
      </c>
    </row>
    <row r="92" spans="2:5" x14ac:dyDescent="0.25">
      <c r="B92" t="s">
        <v>86</v>
      </c>
      <c r="C92" t="s">
        <v>133</v>
      </c>
      <c r="D92" s="2">
        <v>6466.68</v>
      </c>
    </row>
    <row r="93" spans="2:5" x14ac:dyDescent="0.25">
      <c r="B93" t="s">
        <v>87</v>
      </c>
      <c r="C93" t="s">
        <v>153</v>
      </c>
      <c r="D93" s="2">
        <v>2.3380000000000001</v>
      </c>
    </row>
    <row r="94" spans="2:5" x14ac:dyDescent="0.25">
      <c r="B94" t="s">
        <v>154</v>
      </c>
      <c r="C94" t="s">
        <v>139</v>
      </c>
      <c r="D94" s="2">
        <v>26.807000000000002</v>
      </c>
    </row>
    <row r="95" spans="2:5" x14ac:dyDescent="0.25">
      <c r="B95" t="s">
        <v>88</v>
      </c>
      <c r="C95" t="s">
        <v>145</v>
      </c>
      <c r="D95" s="2">
        <v>1499.6629999999996</v>
      </c>
    </row>
    <row r="96" spans="2:5" x14ac:dyDescent="0.25">
      <c r="B96" t="s">
        <v>155</v>
      </c>
      <c r="C96" t="s">
        <v>137</v>
      </c>
      <c r="D96" s="2">
        <v>27.414000000000001</v>
      </c>
      <c r="E96">
        <f>+D96-17.82</f>
        <v>9.5940000000000012</v>
      </c>
    </row>
    <row r="97" spans="2:4" x14ac:dyDescent="0.25">
      <c r="B97" t="s">
        <v>89</v>
      </c>
      <c r="C97" t="s">
        <v>141</v>
      </c>
      <c r="D97" s="2">
        <v>33.524999999999999</v>
      </c>
    </row>
    <row r="98" spans="2:4" x14ac:dyDescent="0.25">
      <c r="B98" t="s">
        <v>90</v>
      </c>
      <c r="C98" t="s">
        <v>139</v>
      </c>
      <c r="D98" s="2">
        <v>124.14399999999998</v>
      </c>
    </row>
    <row r="99" spans="2:4" x14ac:dyDescent="0.25">
      <c r="B99" t="s">
        <v>91</v>
      </c>
      <c r="C99" t="s">
        <v>139</v>
      </c>
      <c r="D99" s="2">
        <v>372.3830000000001</v>
      </c>
    </row>
    <row r="100" spans="2:4" x14ac:dyDescent="0.25">
      <c r="B100" t="s">
        <v>92</v>
      </c>
      <c r="C100" t="s">
        <v>134</v>
      </c>
      <c r="D100" s="2">
        <v>755.51000000000022</v>
      </c>
    </row>
    <row r="101" spans="2:4" x14ac:dyDescent="0.25">
      <c r="B101" t="s">
        <v>93</v>
      </c>
      <c r="C101" t="s">
        <v>146</v>
      </c>
      <c r="D101" s="2">
        <v>10134.075999999997</v>
      </c>
    </row>
    <row r="102" spans="2:4" x14ac:dyDescent="0.25">
      <c r="B102" t="s">
        <v>94</v>
      </c>
      <c r="C102" t="s">
        <v>146</v>
      </c>
      <c r="D102" s="2">
        <v>5.9420000000000002</v>
      </c>
    </row>
    <row r="103" spans="2:4" x14ac:dyDescent="0.25">
      <c r="B103" t="s">
        <v>95</v>
      </c>
      <c r="C103" t="s">
        <v>142</v>
      </c>
      <c r="D103" s="2">
        <v>40.015000000000001</v>
      </c>
    </row>
    <row r="104" spans="2:4" x14ac:dyDescent="0.25">
      <c r="B104" t="s">
        <v>96</v>
      </c>
      <c r="C104" t="s">
        <v>133</v>
      </c>
      <c r="D104" s="2">
        <v>220.67899999999997</v>
      </c>
    </row>
    <row r="105" spans="2:4" x14ac:dyDescent="0.25">
      <c r="B105" t="s">
        <v>97</v>
      </c>
      <c r="C105" t="s">
        <v>132</v>
      </c>
      <c r="D105" s="2">
        <v>403.30199999999996</v>
      </c>
    </row>
    <row r="106" spans="2:4" x14ac:dyDescent="0.25">
      <c r="B106" t="s">
        <v>98</v>
      </c>
      <c r="C106" t="s">
        <v>132</v>
      </c>
      <c r="D106" s="2">
        <v>1036.145</v>
      </c>
    </row>
    <row r="107" spans="2:4" x14ac:dyDescent="0.25">
      <c r="B107" t="s">
        <v>99</v>
      </c>
      <c r="C107" t="s">
        <v>143</v>
      </c>
      <c r="D107" s="2">
        <v>807.44899999999996</v>
      </c>
    </row>
    <row r="108" spans="2:4" x14ac:dyDescent="0.25">
      <c r="B108" t="s">
        <v>126</v>
      </c>
      <c r="C108" t="s">
        <v>156</v>
      </c>
      <c r="D108" s="2">
        <v>20961.080000000002</v>
      </c>
    </row>
    <row r="109" spans="2:4" x14ac:dyDescent="0.25">
      <c r="B109" t="s">
        <v>158</v>
      </c>
      <c r="C109" t="s">
        <v>136</v>
      </c>
      <c r="D109" s="2">
        <v>321.51900000000001</v>
      </c>
    </row>
    <row r="110" spans="2:4" x14ac:dyDescent="0.25">
      <c r="B110" t="s">
        <v>157</v>
      </c>
      <c r="C110" t="s">
        <v>136</v>
      </c>
      <c r="D110" s="8">
        <v>8.8260000000000005</v>
      </c>
    </row>
    <row r="111" spans="2:4" x14ac:dyDescent="0.25">
      <c r="B111" t="s">
        <v>100</v>
      </c>
      <c r="C111" t="s">
        <v>136</v>
      </c>
      <c r="D111" s="2">
        <v>652.16099999999994</v>
      </c>
    </row>
    <row r="112" spans="2:4" x14ac:dyDescent="0.25">
      <c r="B112" t="s">
        <v>101</v>
      </c>
      <c r="C112" t="s">
        <v>134</v>
      </c>
      <c r="D112" s="2">
        <v>543.19000000000005</v>
      </c>
    </row>
    <row r="113" spans="2:4" x14ac:dyDescent="0.25">
      <c r="B113" t="s">
        <v>102</v>
      </c>
      <c r="C113" t="s">
        <v>145</v>
      </c>
      <c r="D113" s="2">
        <v>258.72200000000004</v>
      </c>
    </row>
    <row r="114" spans="2:4" x14ac:dyDescent="0.25">
      <c r="B114" t="s">
        <v>103</v>
      </c>
      <c r="C114" t="s">
        <v>133</v>
      </c>
      <c r="D114" s="2">
        <v>458.44200000000001</v>
      </c>
    </row>
    <row r="115" spans="2:4" x14ac:dyDescent="0.25">
      <c r="B115" t="s">
        <v>104</v>
      </c>
      <c r="C115" t="s">
        <v>137</v>
      </c>
      <c r="D115" s="2">
        <v>115.83399999999999</v>
      </c>
    </row>
    <row r="116" spans="2:4" x14ac:dyDescent="0.25">
      <c r="B116" t="s">
        <v>105</v>
      </c>
      <c r="C116" t="s">
        <v>133</v>
      </c>
      <c r="D116" s="2">
        <v>6288.3689999999997</v>
      </c>
    </row>
    <row r="117" spans="2:4" x14ac:dyDescent="0.25">
      <c r="B117" t="s">
        <v>106</v>
      </c>
      <c r="C117" t="s">
        <v>142</v>
      </c>
      <c r="D117" s="2">
        <v>666.57499999999959</v>
      </c>
    </row>
    <row r="118" spans="2:4" x14ac:dyDescent="0.25">
      <c r="B118" t="s">
        <v>107</v>
      </c>
      <c r="C118" t="s">
        <v>137</v>
      </c>
      <c r="D118" s="2">
        <v>2209.7400000000007</v>
      </c>
    </row>
    <row r="119" spans="2:4" x14ac:dyDescent="0.25">
      <c r="B119" t="s">
        <v>108</v>
      </c>
      <c r="C119" t="s">
        <v>142</v>
      </c>
      <c r="D119" s="2">
        <v>271.97699999999986</v>
      </c>
    </row>
    <row r="120" spans="2:4" x14ac:dyDescent="0.25">
      <c r="B120" t="s">
        <v>109</v>
      </c>
      <c r="C120" t="s">
        <v>143</v>
      </c>
      <c r="D120" s="2">
        <v>13.821999999999999</v>
      </c>
    </row>
    <row r="121" spans="2:4" x14ac:dyDescent="0.25">
      <c r="B121" t="s">
        <v>110</v>
      </c>
      <c r="C121" t="s">
        <v>145</v>
      </c>
      <c r="D121" s="2">
        <v>642.02099999999996</v>
      </c>
    </row>
    <row r="122" spans="2:4" x14ac:dyDescent="0.25">
      <c r="B122" t="s">
        <v>111</v>
      </c>
      <c r="C122" t="s">
        <v>128</v>
      </c>
      <c r="D122" s="2">
        <v>11.937999999999999</v>
      </c>
    </row>
    <row r="123" spans="2:4" x14ac:dyDescent="0.25">
      <c r="B123" s="6" t="s">
        <v>112</v>
      </c>
      <c r="C123" s="6" t="s">
        <v>145</v>
      </c>
      <c r="D123" s="7">
        <v>1916.7040000000011</v>
      </c>
    </row>
  </sheetData>
  <autoFilter ref="B4:D12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E38"/>
  <sheetViews>
    <sheetView workbookViewId="0">
      <selection activeCell="B4" sqref="B4:D123"/>
    </sheetView>
  </sheetViews>
  <sheetFormatPr defaultRowHeight="15" x14ac:dyDescent="0.25"/>
  <cols>
    <col min="3" max="3" width="22.28515625" bestFit="1" customWidth="1"/>
    <col min="4" max="4" width="14.85546875" customWidth="1"/>
    <col min="5" max="5" width="15.42578125" bestFit="1" customWidth="1"/>
  </cols>
  <sheetData>
    <row r="8" spans="3:5" x14ac:dyDescent="0.25">
      <c r="C8" s="4" t="s">
        <v>0</v>
      </c>
      <c r="D8" s="4" t="s">
        <v>159</v>
      </c>
      <c r="E8" t="s">
        <v>123</v>
      </c>
    </row>
    <row r="9" spans="3:5" x14ac:dyDescent="0.25">
      <c r="C9" s="3" t="s">
        <v>7</v>
      </c>
      <c r="D9" s="3" t="s">
        <v>143</v>
      </c>
      <c r="E9" s="2">
        <v>9.8390000000000004</v>
      </c>
    </row>
    <row r="10" spans="3:5" x14ac:dyDescent="0.25">
      <c r="C10" s="3" t="s">
        <v>160</v>
      </c>
      <c r="D10" s="3" t="s">
        <v>134</v>
      </c>
      <c r="E10" s="2">
        <v>12.006</v>
      </c>
    </row>
    <row r="11" spans="3:5" x14ac:dyDescent="0.25">
      <c r="C11" s="3" t="s">
        <v>15</v>
      </c>
      <c r="D11" s="3" t="s">
        <v>137</v>
      </c>
      <c r="E11" s="2">
        <v>3620.1879999999992</v>
      </c>
    </row>
    <row r="12" spans="3:5" x14ac:dyDescent="0.25">
      <c r="C12" s="3" t="s">
        <v>16</v>
      </c>
      <c r="D12" s="3" t="s">
        <v>145</v>
      </c>
      <c r="E12" s="2">
        <v>19166.907000000014</v>
      </c>
    </row>
    <row r="13" spans="3:5" x14ac:dyDescent="0.25">
      <c r="C13" s="3" t="s">
        <v>20</v>
      </c>
      <c r="D13" s="3" t="s">
        <v>133</v>
      </c>
      <c r="E13" s="2">
        <v>13439.9</v>
      </c>
    </row>
    <row r="14" spans="3:5" x14ac:dyDescent="0.25">
      <c r="C14" s="3" t="s">
        <v>114</v>
      </c>
      <c r="D14" s="3" t="s">
        <v>142</v>
      </c>
      <c r="E14" s="2">
        <v>289.69499999999994</v>
      </c>
    </row>
    <row r="15" spans="3:5" x14ac:dyDescent="0.25">
      <c r="C15" s="3" t="s">
        <v>30</v>
      </c>
      <c r="D15" s="3" t="s">
        <v>142</v>
      </c>
      <c r="E15" s="2">
        <v>121.578</v>
      </c>
    </row>
    <row r="16" spans="3:5" x14ac:dyDescent="0.25">
      <c r="C16" s="3" t="s">
        <v>31</v>
      </c>
      <c r="D16" s="3" t="s">
        <v>144</v>
      </c>
      <c r="E16" s="2">
        <v>32.327999999999996</v>
      </c>
    </row>
    <row r="17" spans="3:5" x14ac:dyDescent="0.25">
      <c r="C17" s="3" t="s">
        <v>115</v>
      </c>
      <c r="D17" s="3" t="s">
        <v>161</v>
      </c>
      <c r="E17" s="2">
        <v>3970.4989999999989</v>
      </c>
    </row>
    <row r="18" spans="3:5" x14ac:dyDescent="0.25">
      <c r="C18" s="3" t="s">
        <v>116</v>
      </c>
      <c r="D18" s="3" t="s">
        <v>134</v>
      </c>
      <c r="E18" s="2">
        <v>6888.9670000000006</v>
      </c>
    </row>
    <row r="19" spans="3:5" x14ac:dyDescent="0.25">
      <c r="C19" s="3" t="s">
        <v>48</v>
      </c>
      <c r="D19" s="3" t="s">
        <v>147</v>
      </c>
      <c r="E19" s="2">
        <v>2915.2219999999998</v>
      </c>
    </row>
    <row r="20" spans="3:5" x14ac:dyDescent="0.25">
      <c r="C20" s="3" t="s">
        <v>117</v>
      </c>
      <c r="D20" s="3" t="s">
        <v>131</v>
      </c>
      <c r="E20" s="2">
        <v>38.983000000000004</v>
      </c>
    </row>
    <row r="21" spans="3:5" x14ac:dyDescent="0.25">
      <c r="C21" s="3" t="s">
        <v>118</v>
      </c>
      <c r="D21" s="3" t="s">
        <v>143</v>
      </c>
      <c r="E21" s="2">
        <v>32847.678999999982</v>
      </c>
    </row>
    <row r="22" spans="3:5" x14ac:dyDescent="0.25">
      <c r="C22" s="3" t="s">
        <v>119</v>
      </c>
      <c r="D22" s="3" t="s">
        <v>138</v>
      </c>
      <c r="E22" s="2">
        <v>201.184</v>
      </c>
    </row>
    <row r="23" spans="3:5" x14ac:dyDescent="0.25">
      <c r="C23" s="3" t="s">
        <v>120</v>
      </c>
      <c r="D23" s="3" t="s">
        <v>139</v>
      </c>
      <c r="E23" s="2">
        <v>1082.6809999999998</v>
      </c>
    </row>
    <row r="24" spans="3:5" x14ac:dyDescent="0.25">
      <c r="C24" s="3" t="s">
        <v>62</v>
      </c>
      <c r="D24" s="3" t="s">
        <v>131</v>
      </c>
      <c r="E24" s="2">
        <v>439.2</v>
      </c>
    </row>
    <row r="25" spans="3:5" x14ac:dyDescent="0.25">
      <c r="C25" s="3" t="s">
        <v>68</v>
      </c>
      <c r="D25" s="3" t="s">
        <v>147</v>
      </c>
      <c r="E25" s="2">
        <v>7.8289999999999997</v>
      </c>
    </row>
    <row r="26" spans="3:5" x14ac:dyDescent="0.25">
      <c r="C26" s="3" t="s">
        <v>71</v>
      </c>
      <c r="D26" s="3" t="s">
        <v>133</v>
      </c>
      <c r="E26" s="2">
        <v>1.9950000000000001</v>
      </c>
    </row>
    <row r="27" spans="3:5" x14ac:dyDescent="0.25">
      <c r="C27" s="3" t="s">
        <v>121</v>
      </c>
      <c r="D27" s="3" t="s">
        <v>149</v>
      </c>
      <c r="E27" s="2">
        <v>335.05900000000003</v>
      </c>
    </row>
    <row r="28" spans="3:5" x14ac:dyDescent="0.25">
      <c r="C28" s="3" t="s">
        <v>75</v>
      </c>
      <c r="D28" s="3" t="s">
        <v>132</v>
      </c>
      <c r="E28" s="2">
        <v>23.164999999999999</v>
      </c>
    </row>
    <row r="29" spans="3:5" x14ac:dyDescent="0.25">
      <c r="C29" s="3" t="s">
        <v>84</v>
      </c>
      <c r="D29" s="3" t="s">
        <v>133</v>
      </c>
      <c r="E29" s="2">
        <v>60323.90400000006</v>
      </c>
    </row>
    <row r="30" spans="3:5" x14ac:dyDescent="0.25">
      <c r="C30" s="3" t="s">
        <v>88</v>
      </c>
      <c r="D30" s="3" t="s">
        <v>145</v>
      </c>
      <c r="E30" s="2">
        <v>7.8220000000000001</v>
      </c>
    </row>
    <row r="31" spans="3:5" x14ac:dyDescent="0.25">
      <c r="C31" s="3" t="s">
        <v>97</v>
      </c>
      <c r="D31" s="3" t="s">
        <v>132</v>
      </c>
      <c r="E31" s="2">
        <v>5591.096000000005</v>
      </c>
    </row>
    <row r="32" spans="3:5" x14ac:dyDescent="0.25">
      <c r="C32" s="3" t="s">
        <v>124</v>
      </c>
      <c r="D32" s="3" t="s">
        <v>156</v>
      </c>
      <c r="E32" s="2">
        <v>37901.879999999997</v>
      </c>
    </row>
    <row r="33" spans="3:5" x14ac:dyDescent="0.25">
      <c r="C33" s="3" t="s">
        <v>100</v>
      </c>
      <c r="D33" s="3" t="s">
        <v>136</v>
      </c>
      <c r="E33" s="2">
        <v>4333.2630000000008</v>
      </c>
    </row>
    <row r="34" spans="3:5" x14ac:dyDescent="0.25">
      <c r="C34" s="3" t="s">
        <v>105</v>
      </c>
      <c r="D34" s="3" t="s">
        <v>133</v>
      </c>
      <c r="E34" s="2">
        <v>1759.3929999999993</v>
      </c>
    </row>
    <row r="35" spans="3:5" x14ac:dyDescent="0.25">
      <c r="C35" s="3" t="s">
        <v>108</v>
      </c>
      <c r="D35" s="3" t="s">
        <v>142</v>
      </c>
      <c r="E35" s="2">
        <v>1326.8060000000009</v>
      </c>
    </row>
    <row r="36" spans="3:5" x14ac:dyDescent="0.25">
      <c r="C36" s="3" t="s">
        <v>110</v>
      </c>
      <c r="D36" s="3" t="s">
        <v>145</v>
      </c>
      <c r="E36" s="2">
        <v>397.87900000000002</v>
      </c>
    </row>
    <row r="37" spans="3:5" x14ac:dyDescent="0.25">
      <c r="C37" s="3" t="s">
        <v>112</v>
      </c>
      <c r="D37" s="3" t="s">
        <v>145</v>
      </c>
      <c r="E37" s="2">
        <v>901.61500000000035</v>
      </c>
    </row>
    <row r="38" spans="3:5" x14ac:dyDescent="0.25">
      <c r="C38" s="3" t="s">
        <v>122</v>
      </c>
      <c r="D38" s="3" t="s">
        <v>145</v>
      </c>
      <c r="E38" s="2">
        <v>290.86299999999994</v>
      </c>
    </row>
  </sheetData>
  <autoFilter ref="C8:E3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8"/>
  <sheetViews>
    <sheetView topLeftCell="A33" workbookViewId="0">
      <selection activeCell="B65" sqref="B4:B127"/>
      <pivotSelection pane="bottomRight" showHeader="1" axis="axisRow" dimension="1" activeRow="64" activeCol="1" previousRow="64" previousCol="1" click="1" r:id="rId1">
        <pivotArea dataOnly="0" labelOnly="1" outline="0" fieldPosition="0">
          <references count="1">
            <reference field="0" count="0"/>
          </references>
        </pivotArea>
      </pivotSelection>
    </sheetView>
  </sheetViews>
  <sheetFormatPr defaultRowHeight="15" x14ac:dyDescent="0.25"/>
  <cols>
    <col min="1" max="1" width="26" bestFit="1" customWidth="1"/>
    <col min="2" max="2" width="27.140625" bestFit="1" customWidth="1"/>
    <col min="3" max="3" width="7.85546875" customWidth="1"/>
    <col min="4" max="4" width="27.140625" bestFit="1" customWidth="1"/>
  </cols>
  <sheetData>
    <row r="3" spans="1:4" x14ac:dyDescent="0.25">
      <c r="A3" s="4" t="s">
        <v>163</v>
      </c>
      <c r="B3" s="4" t="s">
        <v>0</v>
      </c>
      <c r="C3" s="4" t="s">
        <v>130</v>
      </c>
      <c r="D3" t="s">
        <v>162</v>
      </c>
    </row>
    <row r="4" spans="1:4" x14ac:dyDescent="0.25">
      <c r="A4" t="s">
        <v>166</v>
      </c>
      <c r="B4" t="s">
        <v>2</v>
      </c>
      <c r="C4" t="s">
        <v>131</v>
      </c>
      <c r="D4" s="2">
        <v>78.634999999999977</v>
      </c>
    </row>
    <row r="5" spans="1:4" x14ac:dyDescent="0.25">
      <c r="B5" t="s">
        <v>22</v>
      </c>
      <c r="C5" t="s">
        <v>165</v>
      </c>
      <c r="D5" s="2">
        <v>249.44200000000001</v>
      </c>
    </row>
    <row r="6" spans="1:4" x14ac:dyDescent="0.25">
      <c r="B6" t="s">
        <v>26</v>
      </c>
      <c r="C6" t="s">
        <v>141</v>
      </c>
      <c r="D6" s="2">
        <v>118.565</v>
      </c>
    </row>
    <row r="7" spans="1:4" x14ac:dyDescent="0.25">
      <c r="B7" t="s">
        <v>27</v>
      </c>
      <c r="C7" t="s">
        <v>131</v>
      </c>
      <c r="D7" s="2">
        <v>12.148</v>
      </c>
    </row>
    <row r="8" spans="1:4" x14ac:dyDescent="0.25">
      <c r="B8" t="s">
        <v>46</v>
      </c>
      <c r="C8" t="s">
        <v>131</v>
      </c>
      <c r="D8" s="2">
        <v>2572.0830000000014</v>
      </c>
    </row>
    <row r="9" spans="1:4" x14ac:dyDescent="0.25">
      <c r="B9" t="s">
        <v>117</v>
      </c>
      <c r="C9" t="s">
        <v>131</v>
      </c>
      <c r="D9" s="2">
        <v>38.983000000000004</v>
      </c>
    </row>
    <row r="10" spans="1:4" x14ac:dyDescent="0.25">
      <c r="B10" t="s">
        <v>151</v>
      </c>
      <c r="C10" t="s">
        <v>165</v>
      </c>
      <c r="D10" s="2">
        <v>268.36</v>
      </c>
    </row>
    <row r="11" spans="1:4" x14ac:dyDescent="0.25">
      <c r="B11" t="s">
        <v>62</v>
      </c>
      <c r="C11" t="s">
        <v>131</v>
      </c>
      <c r="D11" s="2">
        <v>2893.5819999999999</v>
      </c>
    </row>
    <row r="12" spans="1:4" x14ac:dyDescent="0.25">
      <c r="B12" t="s">
        <v>87</v>
      </c>
      <c r="C12" t="s">
        <v>153</v>
      </c>
      <c r="D12" s="2">
        <v>2.3380000000000001</v>
      </c>
    </row>
    <row r="13" spans="1:4" x14ac:dyDescent="0.25">
      <c r="B13" t="s">
        <v>89</v>
      </c>
      <c r="C13" t="s">
        <v>141</v>
      </c>
      <c r="D13" s="2">
        <v>33.524999999999999</v>
      </c>
    </row>
    <row r="14" spans="1:4" x14ac:dyDescent="0.25">
      <c r="A14" t="s">
        <v>167</v>
      </c>
      <c r="B14" t="s">
        <v>3</v>
      </c>
      <c r="C14" t="s">
        <v>132</v>
      </c>
      <c r="D14" s="2">
        <v>188.50399999999999</v>
      </c>
    </row>
    <row r="15" spans="1:4" x14ac:dyDescent="0.25">
      <c r="B15" t="s">
        <v>6</v>
      </c>
      <c r="C15" t="s">
        <v>132</v>
      </c>
      <c r="D15" s="2">
        <v>2.9630000000000001</v>
      </c>
    </row>
    <row r="16" spans="1:4" x14ac:dyDescent="0.25">
      <c r="B16" t="s">
        <v>7</v>
      </c>
      <c r="C16" t="s">
        <v>135</v>
      </c>
      <c r="D16" s="2">
        <v>19145.928999999996</v>
      </c>
    </row>
    <row r="17" spans="2:4" x14ac:dyDescent="0.25">
      <c r="B17" t="s">
        <v>13</v>
      </c>
      <c r="C17" t="s">
        <v>136</v>
      </c>
      <c r="D17" s="2">
        <v>8.8209999999999997</v>
      </c>
    </row>
    <row r="18" spans="2:4" x14ac:dyDescent="0.25">
      <c r="B18" t="s">
        <v>14</v>
      </c>
      <c r="C18" t="s">
        <v>134</v>
      </c>
      <c r="D18" s="2">
        <v>360.084</v>
      </c>
    </row>
    <row r="19" spans="2:4" x14ac:dyDescent="0.25">
      <c r="B19" t="s">
        <v>18</v>
      </c>
      <c r="C19" t="s">
        <v>138</v>
      </c>
      <c r="D19" s="2">
        <v>89.882000000000005</v>
      </c>
    </row>
    <row r="20" spans="2:4" x14ac:dyDescent="0.25">
      <c r="B20" t="s">
        <v>19</v>
      </c>
      <c r="C20" t="s">
        <v>135</v>
      </c>
      <c r="D20" s="2">
        <v>17132.768000000015</v>
      </c>
    </row>
    <row r="21" spans="2:4" x14ac:dyDescent="0.25">
      <c r="B21" t="s">
        <v>29</v>
      </c>
      <c r="C21" t="s">
        <v>135</v>
      </c>
      <c r="D21" s="2">
        <v>29.520000000000003</v>
      </c>
    </row>
    <row r="22" spans="2:4" x14ac:dyDescent="0.25">
      <c r="B22" t="s">
        <v>31</v>
      </c>
      <c r="C22" t="s">
        <v>144</v>
      </c>
      <c r="D22" s="2">
        <v>16033.26999999996</v>
      </c>
    </row>
    <row r="23" spans="2:4" x14ac:dyDescent="0.25">
      <c r="B23" t="s">
        <v>32</v>
      </c>
      <c r="C23" t="s">
        <v>161</v>
      </c>
      <c r="D23" s="2">
        <v>13817.167999999994</v>
      </c>
    </row>
    <row r="24" spans="2:4" x14ac:dyDescent="0.25">
      <c r="B24" t="s">
        <v>36</v>
      </c>
      <c r="C24" t="s">
        <v>132</v>
      </c>
      <c r="D24" s="2">
        <v>33.366</v>
      </c>
    </row>
    <row r="25" spans="2:4" x14ac:dyDescent="0.25">
      <c r="B25" t="s">
        <v>37</v>
      </c>
      <c r="C25" t="s">
        <v>134</v>
      </c>
      <c r="D25" s="2">
        <v>10450.611000000001</v>
      </c>
    </row>
    <row r="26" spans="2:4" x14ac:dyDescent="0.25">
      <c r="B26" t="s">
        <v>39</v>
      </c>
      <c r="C26" t="s">
        <v>132</v>
      </c>
      <c r="D26" s="2">
        <v>1700.2299999999991</v>
      </c>
    </row>
    <row r="27" spans="2:4" x14ac:dyDescent="0.25">
      <c r="B27" t="s">
        <v>41</v>
      </c>
      <c r="C27" t="s">
        <v>134</v>
      </c>
      <c r="D27" s="2">
        <v>170.78899999999999</v>
      </c>
    </row>
    <row r="28" spans="2:4" x14ac:dyDescent="0.25">
      <c r="B28" t="s">
        <v>43</v>
      </c>
      <c r="C28" t="s">
        <v>132</v>
      </c>
      <c r="D28" s="2">
        <v>429.7120000000001</v>
      </c>
    </row>
    <row r="29" spans="2:4" x14ac:dyDescent="0.25">
      <c r="B29" t="s">
        <v>44</v>
      </c>
      <c r="C29" t="s">
        <v>146</v>
      </c>
      <c r="D29" s="2">
        <v>1041.0450000000001</v>
      </c>
    </row>
    <row r="30" spans="2:4" x14ac:dyDescent="0.25">
      <c r="B30" t="s">
        <v>50</v>
      </c>
      <c r="C30" t="s">
        <v>134</v>
      </c>
      <c r="D30" s="2">
        <v>71.331000000000003</v>
      </c>
    </row>
    <row r="31" spans="2:4" x14ac:dyDescent="0.25">
      <c r="B31" t="s">
        <v>51</v>
      </c>
      <c r="C31" t="s">
        <v>135</v>
      </c>
      <c r="D31" s="2">
        <v>42077.447999999989</v>
      </c>
    </row>
    <row r="32" spans="2:4" x14ac:dyDescent="0.25">
      <c r="B32" t="s">
        <v>52</v>
      </c>
      <c r="C32" t="s">
        <v>138</v>
      </c>
      <c r="D32" s="2">
        <v>804.73599999999999</v>
      </c>
    </row>
    <row r="33" spans="2:4" x14ac:dyDescent="0.25">
      <c r="B33" t="s">
        <v>53</v>
      </c>
      <c r="C33" t="s">
        <v>148</v>
      </c>
      <c r="D33" s="2">
        <v>1135.8950000000002</v>
      </c>
    </row>
    <row r="34" spans="2:4" x14ac:dyDescent="0.25">
      <c r="B34" t="s">
        <v>158</v>
      </c>
      <c r="C34" t="s">
        <v>136</v>
      </c>
      <c r="D34" s="2">
        <v>321.51900000000001</v>
      </c>
    </row>
    <row r="35" spans="2:4" x14ac:dyDescent="0.25">
      <c r="B35" t="s">
        <v>56</v>
      </c>
      <c r="C35" t="s">
        <v>146</v>
      </c>
      <c r="D35" s="2">
        <v>44.667999999999999</v>
      </c>
    </row>
    <row r="36" spans="2:4" x14ac:dyDescent="0.25">
      <c r="B36" t="s">
        <v>58</v>
      </c>
      <c r="C36" t="s">
        <v>134</v>
      </c>
      <c r="D36" s="2">
        <v>1659.6860000000001</v>
      </c>
    </row>
    <row r="37" spans="2:4" x14ac:dyDescent="0.25">
      <c r="B37" t="s">
        <v>59</v>
      </c>
      <c r="C37" t="s">
        <v>146</v>
      </c>
      <c r="D37" s="2">
        <v>3052.0990000000002</v>
      </c>
    </row>
    <row r="38" spans="2:4" x14ac:dyDescent="0.25">
      <c r="B38" t="s">
        <v>63</v>
      </c>
      <c r="C38" t="s">
        <v>135</v>
      </c>
      <c r="D38" s="2">
        <v>1298.23</v>
      </c>
    </row>
    <row r="39" spans="2:4" x14ac:dyDescent="0.25">
      <c r="B39" t="s">
        <v>65</v>
      </c>
      <c r="C39" t="s">
        <v>132</v>
      </c>
      <c r="D39" s="2">
        <v>1062.3999999999999</v>
      </c>
    </row>
    <row r="40" spans="2:4" x14ac:dyDescent="0.25">
      <c r="B40" t="s">
        <v>66</v>
      </c>
      <c r="C40" t="s">
        <v>138</v>
      </c>
      <c r="D40" s="2">
        <v>141.35799999999998</v>
      </c>
    </row>
    <row r="41" spans="2:4" x14ac:dyDescent="0.25">
      <c r="B41" t="s">
        <v>69</v>
      </c>
      <c r="C41" t="s">
        <v>132</v>
      </c>
      <c r="D41" s="2">
        <v>688.72300000000052</v>
      </c>
    </row>
    <row r="42" spans="2:4" x14ac:dyDescent="0.25">
      <c r="B42" t="s">
        <v>75</v>
      </c>
      <c r="C42" t="s">
        <v>132</v>
      </c>
      <c r="D42" s="2">
        <v>2547.1190000000001</v>
      </c>
    </row>
    <row r="43" spans="2:4" x14ac:dyDescent="0.25">
      <c r="B43" t="s">
        <v>76</v>
      </c>
      <c r="C43" t="s">
        <v>135</v>
      </c>
      <c r="D43" s="2">
        <v>5.9089999999999998</v>
      </c>
    </row>
    <row r="44" spans="2:4" x14ac:dyDescent="0.25">
      <c r="B44" t="s">
        <v>79</v>
      </c>
      <c r="C44" t="s">
        <v>134</v>
      </c>
      <c r="D44" s="2">
        <v>167.55700000000007</v>
      </c>
    </row>
    <row r="45" spans="2:4" x14ac:dyDescent="0.25">
      <c r="B45" t="s">
        <v>157</v>
      </c>
      <c r="C45" t="s">
        <v>136</v>
      </c>
      <c r="D45" s="2">
        <v>8.8260000000000005</v>
      </c>
    </row>
    <row r="46" spans="2:4" x14ac:dyDescent="0.25">
      <c r="B46" t="s">
        <v>80</v>
      </c>
      <c r="C46" t="s">
        <v>136</v>
      </c>
      <c r="D46" s="2">
        <v>203.86800000000002</v>
      </c>
    </row>
    <row r="47" spans="2:4" x14ac:dyDescent="0.25">
      <c r="B47" t="s">
        <v>81</v>
      </c>
      <c r="C47" t="s">
        <v>146</v>
      </c>
      <c r="D47" s="2">
        <v>47.539000000000001</v>
      </c>
    </row>
    <row r="48" spans="2:4" x14ac:dyDescent="0.25">
      <c r="B48" t="s">
        <v>82</v>
      </c>
      <c r="C48" t="s">
        <v>146</v>
      </c>
      <c r="D48" s="2">
        <v>199.39500000000001</v>
      </c>
    </row>
    <row r="49" spans="1:4" x14ac:dyDescent="0.25">
      <c r="B49" t="s">
        <v>92</v>
      </c>
      <c r="C49" t="s">
        <v>134</v>
      </c>
      <c r="D49" s="2">
        <v>755.51000000000022</v>
      </c>
    </row>
    <row r="50" spans="1:4" x14ac:dyDescent="0.25">
      <c r="B50" t="s">
        <v>93</v>
      </c>
      <c r="C50" t="s">
        <v>146</v>
      </c>
      <c r="D50" s="2">
        <v>10134.075999999997</v>
      </c>
    </row>
    <row r="51" spans="1:4" x14ac:dyDescent="0.25">
      <c r="B51" t="s">
        <v>94</v>
      </c>
      <c r="C51" t="s">
        <v>146</v>
      </c>
      <c r="D51" s="2">
        <v>5.9420000000000002</v>
      </c>
    </row>
    <row r="52" spans="1:4" x14ac:dyDescent="0.25">
      <c r="B52" t="s">
        <v>97</v>
      </c>
      <c r="C52" t="s">
        <v>132</v>
      </c>
      <c r="D52" s="2">
        <v>5994.3980000000047</v>
      </c>
    </row>
    <row r="53" spans="1:4" x14ac:dyDescent="0.25">
      <c r="B53" t="s">
        <v>98</v>
      </c>
      <c r="C53" t="s">
        <v>132</v>
      </c>
      <c r="D53" s="2">
        <v>1036.145</v>
      </c>
    </row>
    <row r="54" spans="1:4" x14ac:dyDescent="0.25">
      <c r="B54" t="s">
        <v>99</v>
      </c>
      <c r="C54" t="s">
        <v>135</v>
      </c>
      <c r="D54" s="2">
        <v>807.44899999999996</v>
      </c>
    </row>
    <row r="55" spans="1:4" x14ac:dyDescent="0.25">
      <c r="B55" t="s">
        <v>100</v>
      </c>
      <c r="C55" t="s">
        <v>136</v>
      </c>
      <c r="D55" s="2">
        <v>4985.4240000000009</v>
      </c>
    </row>
    <row r="56" spans="1:4" x14ac:dyDescent="0.25">
      <c r="B56" t="s">
        <v>101</v>
      </c>
      <c r="C56" t="s">
        <v>134</v>
      </c>
      <c r="D56" s="2">
        <v>543.19000000000005</v>
      </c>
    </row>
    <row r="57" spans="1:4" x14ac:dyDescent="0.25">
      <c r="B57" t="s">
        <v>109</v>
      </c>
      <c r="C57" t="s">
        <v>135</v>
      </c>
      <c r="D57" s="2">
        <v>13.821999999999999</v>
      </c>
    </row>
    <row r="58" spans="1:4" x14ac:dyDescent="0.25">
      <c r="A58" t="s">
        <v>164</v>
      </c>
      <c r="B58" t="s">
        <v>15</v>
      </c>
      <c r="C58" t="s">
        <v>137</v>
      </c>
      <c r="D58" s="2">
        <v>10012.833999999999</v>
      </c>
    </row>
    <row r="59" spans="1:4" x14ac:dyDescent="0.25">
      <c r="B59" t="s">
        <v>24</v>
      </c>
      <c r="C59" t="s">
        <v>137</v>
      </c>
      <c r="D59" s="2">
        <v>100.45400000000001</v>
      </c>
    </row>
    <row r="60" spans="1:4" x14ac:dyDescent="0.25">
      <c r="B60" t="s">
        <v>28</v>
      </c>
      <c r="C60" t="s">
        <v>142</v>
      </c>
      <c r="D60" s="2">
        <v>564.26599999999985</v>
      </c>
    </row>
    <row r="61" spans="1:4" x14ac:dyDescent="0.25">
      <c r="B61" t="s">
        <v>30</v>
      </c>
      <c r="C61" t="s">
        <v>142</v>
      </c>
      <c r="D61" s="2">
        <v>2169.4230000000002</v>
      </c>
    </row>
    <row r="62" spans="1:4" x14ac:dyDescent="0.25">
      <c r="B62" t="s">
        <v>45</v>
      </c>
      <c r="C62" t="s">
        <v>142</v>
      </c>
      <c r="D62" s="2">
        <v>781.16200000000015</v>
      </c>
    </row>
    <row r="63" spans="1:4" x14ac:dyDescent="0.25">
      <c r="B63" t="s">
        <v>47</v>
      </c>
      <c r="C63" t="s">
        <v>137</v>
      </c>
      <c r="D63" s="2">
        <v>746.39199999999983</v>
      </c>
    </row>
    <row r="64" spans="1:4" x14ac:dyDescent="0.25">
      <c r="B64" t="s">
        <v>48</v>
      </c>
      <c r="C64" t="s">
        <v>147</v>
      </c>
      <c r="D64" s="2">
        <v>7156.8359999999993</v>
      </c>
    </row>
    <row r="65" spans="2:4" x14ac:dyDescent="0.25">
      <c r="B65" t="s">
        <v>54</v>
      </c>
      <c r="C65" t="s">
        <v>149</v>
      </c>
      <c r="D65" s="2">
        <v>526.49500000000012</v>
      </c>
    </row>
    <row r="66" spans="2:4" x14ac:dyDescent="0.25">
      <c r="B66" t="s">
        <v>55</v>
      </c>
      <c r="C66" t="s">
        <v>149</v>
      </c>
      <c r="D66" s="2">
        <v>88.491</v>
      </c>
    </row>
    <row r="67" spans="2:4" x14ac:dyDescent="0.25">
      <c r="B67" t="s">
        <v>155</v>
      </c>
      <c r="C67" t="s">
        <v>137</v>
      </c>
      <c r="D67" s="2">
        <v>27.414000000000001</v>
      </c>
    </row>
    <row r="68" spans="2:4" x14ac:dyDescent="0.25">
      <c r="B68" t="s">
        <v>57</v>
      </c>
      <c r="C68" t="s">
        <v>150</v>
      </c>
      <c r="D68" s="2">
        <v>23.755000000000006</v>
      </c>
    </row>
    <row r="69" spans="2:4" x14ac:dyDescent="0.25">
      <c r="B69" t="s">
        <v>60</v>
      </c>
      <c r="C69" t="s">
        <v>137</v>
      </c>
      <c r="D69" s="2">
        <v>481.24399999999997</v>
      </c>
    </row>
    <row r="70" spans="2:4" x14ac:dyDescent="0.25">
      <c r="B70" t="s">
        <v>64</v>
      </c>
      <c r="C70" t="s">
        <v>150</v>
      </c>
      <c r="D70" s="2">
        <v>23.671000000000003</v>
      </c>
    </row>
    <row r="71" spans="2:4" x14ac:dyDescent="0.25">
      <c r="B71" t="s">
        <v>68</v>
      </c>
      <c r="C71" t="s">
        <v>147</v>
      </c>
      <c r="D71" s="2">
        <v>4005.5610000000001</v>
      </c>
    </row>
    <row r="72" spans="2:4" x14ac:dyDescent="0.25">
      <c r="B72" t="s">
        <v>72</v>
      </c>
      <c r="C72" t="s">
        <v>137</v>
      </c>
      <c r="D72" s="2">
        <v>1282.8639999999998</v>
      </c>
    </row>
    <row r="73" spans="2:4" x14ac:dyDescent="0.25">
      <c r="B73" t="s">
        <v>121</v>
      </c>
      <c r="C73" t="s">
        <v>149</v>
      </c>
      <c r="D73" s="2">
        <v>335.05900000000003</v>
      </c>
    </row>
    <row r="74" spans="2:4" x14ac:dyDescent="0.25">
      <c r="B74" t="s">
        <v>74</v>
      </c>
      <c r="C74" t="s">
        <v>137</v>
      </c>
      <c r="D74" s="2">
        <v>20.502000000000002</v>
      </c>
    </row>
    <row r="75" spans="2:4" x14ac:dyDescent="0.25">
      <c r="B75" t="s">
        <v>83</v>
      </c>
      <c r="C75" t="s">
        <v>149</v>
      </c>
      <c r="D75" s="2">
        <v>2.9790000000000001</v>
      </c>
    </row>
    <row r="76" spans="2:4" x14ac:dyDescent="0.25">
      <c r="B76" t="s">
        <v>85</v>
      </c>
      <c r="C76" t="s">
        <v>152</v>
      </c>
      <c r="D76" s="2">
        <v>270.51600000000002</v>
      </c>
    </row>
    <row r="77" spans="2:4" x14ac:dyDescent="0.25">
      <c r="B77" t="s">
        <v>95</v>
      </c>
      <c r="C77" t="s">
        <v>142</v>
      </c>
      <c r="D77" s="2">
        <v>40.015000000000001</v>
      </c>
    </row>
    <row r="78" spans="2:4" x14ac:dyDescent="0.25">
      <c r="B78" t="s">
        <v>104</v>
      </c>
      <c r="C78" t="s">
        <v>137</v>
      </c>
      <c r="D78" s="2">
        <v>115.83399999999999</v>
      </c>
    </row>
    <row r="79" spans="2:4" x14ac:dyDescent="0.25">
      <c r="B79" t="s">
        <v>106</v>
      </c>
      <c r="C79" t="s">
        <v>142</v>
      </c>
      <c r="D79" s="2">
        <v>666.57499999999959</v>
      </c>
    </row>
    <row r="80" spans="2:4" x14ac:dyDescent="0.25">
      <c r="B80" t="s">
        <v>107</v>
      </c>
      <c r="C80" t="s">
        <v>137</v>
      </c>
      <c r="D80" s="2">
        <v>2209.7400000000007</v>
      </c>
    </row>
    <row r="81" spans="1:4" x14ac:dyDescent="0.25">
      <c r="B81" t="s">
        <v>108</v>
      </c>
      <c r="C81" t="s">
        <v>142</v>
      </c>
      <c r="D81" s="2">
        <v>1598.7830000000008</v>
      </c>
    </row>
    <row r="82" spans="1:4" x14ac:dyDescent="0.25">
      <c r="A82" t="s">
        <v>168</v>
      </c>
      <c r="B82" t="s">
        <v>4</v>
      </c>
      <c r="C82" t="s">
        <v>128</v>
      </c>
      <c r="D82" s="2">
        <v>2102.6479999999974</v>
      </c>
    </row>
    <row r="83" spans="1:4" x14ac:dyDescent="0.25">
      <c r="B83" t="s">
        <v>5</v>
      </c>
      <c r="C83" t="s">
        <v>133</v>
      </c>
      <c r="D83" s="2">
        <v>2.98</v>
      </c>
    </row>
    <row r="84" spans="1:4" x14ac:dyDescent="0.25">
      <c r="B84" t="s">
        <v>8</v>
      </c>
      <c r="C84" t="s">
        <v>133</v>
      </c>
      <c r="D84" s="2">
        <v>844.44199999999978</v>
      </c>
    </row>
    <row r="85" spans="1:4" x14ac:dyDescent="0.25">
      <c r="B85" t="s">
        <v>9</v>
      </c>
      <c r="C85" t="s">
        <v>133</v>
      </c>
      <c r="D85" s="2">
        <v>44.392000000000003</v>
      </c>
    </row>
    <row r="86" spans="1:4" x14ac:dyDescent="0.25">
      <c r="B86" t="s">
        <v>10</v>
      </c>
      <c r="C86" t="s">
        <v>128</v>
      </c>
      <c r="D86" s="2">
        <v>6584.379999999991</v>
      </c>
    </row>
    <row r="87" spans="1:4" x14ac:dyDescent="0.25">
      <c r="B87" t="s">
        <v>154</v>
      </c>
      <c r="C87" t="s">
        <v>139</v>
      </c>
      <c r="D87" s="2">
        <v>26.807000000000002</v>
      </c>
    </row>
    <row r="88" spans="1:4" x14ac:dyDescent="0.25">
      <c r="B88" t="s">
        <v>11</v>
      </c>
      <c r="C88" t="s">
        <v>128</v>
      </c>
      <c r="D88" s="2">
        <v>1065.3130000000001</v>
      </c>
    </row>
    <row r="89" spans="1:4" x14ac:dyDescent="0.25">
      <c r="B89" t="s">
        <v>12</v>
      </c>
      <c r="C89" t="s">
        <v>133</v>
      </c>
      <c r="D89" s="2">
        <v>137.66199999999995</v>
      </c>
    </row>
    <row r="90" spans="1:4" x14ac:dyDescent="0.25">
      <c r="B90" t="s">
        <v>16</v>
      </c>
      <c r="C90" t="s">
        <v>128</v>
      </c>
      <c r="D90" s="2">
        <v>32452.006000000016</v>
      </c>
    </row>
    <row r="91" spans="1:4" x14ac:dyDescent="0.25">
      <c r="B91" t="s">
        <v>17</v>
      </c>
      <c r="C91" t="s">
        <v>133</v>
      </c>
      <c r="D91" s="2">
        <v>11.234</v>
      </c>
    </row>
    <row r="92" spans="1:4" x14ac:dyDescent="0.25">
      <c r="B92" t="s">
        <v>20</v>
      </c>
      <c r="C92" t="s">
        <v>133</v>
      </c>
      <c r="D92" s="2">
        <v>13545.159</v>
      </c>
    </row>
    <row r="93" spans="1:4" x14ac:dyDescent="0.25">
      <c r="B93" t="s">
        <v>21</v>
      </c>
      <c r="C93" t="s">
        <v>139</v>
      </c>
      <c r="D93" s="2">
        <v>1223.555000000001</v>
      </c>
    </row>
    <row r="94" spans="1:4" x14ac:dyDescent="0.25">
      <c r="B94" t="s">
        <v>23</v>
      </c>
      <c r="C94" t="s">
        <v>128</v>
      </c>
      <c r="D94" s="2">
        <v>1230.2819999999997</v>
      </c>
    </row>
    <row r="95" spans="1:4" x14ac:dyDescent="0.25">
      <c r="B95" t="s">
        <v>25</v>
      </c>
      <c r="C95" t="s">
        <v>133</v>
      </c>
      <c r="D95" s="2">
        <v>268.60100000000006</v>
      </c>
    </row>
    <row r="96" spans="1:4" x14ac:dyDescent="0.25">
      <c r="B96" t="s">
        <v>125</v>
      </c>
      <c r="C96" t="s">
        <v>133</v>
      </c>
      <c r="D96" s="2">
        <v>53.749999999999993</v>
      </c>
    </row>
    <row r="97" spans="2:4" x14ac:dyDescent="0.25">
      <c r="B97" t="s">
        <v>33</v>
      </c>
      <c r="C97" t="s">
        <v>139</v>
      </c>
      <c r="D97" s="2">
        <v>550.53099999999972</v>
      </c>
    </row>
    <row r="98" spans="2:4" x14ac:dyDescent="0.25">
      <c r="B98" t="s">
        <v>34</v>
      </c>
      <c r="C98" t="s">
        <v>139</v>
      </c>
      <c r="D98" s="2">
        <v>130.286</v>
      </c>
    </row>
    <row r="99" spans="2:4" x14ac:dyDescent="0.25">
      <c r="B99" t="s">
        <v>35</v>
      </c>
      <c r="C99" t="s">
        <v>133</v>
      </c>
      <c r="D99" s="2">
        <v>1235.7170000000003</v>
      </c>
    </row>
    <row r="100" spans="2:4" x14ac:dyDescent="0.25">
      <c r="B100" t="s">
        <v>38</v>
      </c>
      <c r="C100" t="s">
        <v>128</v>
      </c>
      <c r="D100" s="2">
        <v>461.08100000000013</v>
      </c>
    </row>
    <row r="101" spans="2:4" x14ac:dyDescent="0.25">
      <c r="B101" t="s">
        <v>40</v>
      </c>
      <c r="C101" t="s">
        <v>40</v>
      </c>
      <c r="D101" s="2">
        <v>5628.1290000000026</v>
      </c>
    </row>
    <row r="102" spans="2:4" x14ac:dyDescent="0.25">
      <c r="B102" t="s">
        <v>42</v>
      </c>
      <c r="C102" t="s">
        <v>128</v>
      </c>
      <c r="D102" s="2">
        <v>3952.2410000000018</v>
      </c>
    </row>
    <row r="103" spans="2:4" x14ac:dyDescent="0.25">
      <c r="B103" t="s">
        <v>49</v>
      </c>
      <c r="C103" t="s">
        <v>139</v>
      </c>
      <c r="D103" s="2">
        <v>310.14600000000002</v>
      </c>
    </row>
    <row r="104" spans="2:4" x14ac:dyDescent="0.25">
      <c r="B104" t="s">
        <v>120</v>
      </c>
      <c r="C104" t="s">
        <v>139</v>
      </c>
      <c r="D104" s="2">
        <v>1082.6809999999998</v>
      </c>
    </row>
    <row r="105" spans="2:4" x14ac:dyDescent="0.25">
      <c r="B105" t="s">
        <v>61</v>
      </c>
      <c r="C105" t="s">
        <v>133</v>
      </c>
      <c r="D105" s="2">
        <v>59.795999999999999</v>
      </c>
    </row>
    <row r="106" spans="2:4" x14ac:dyDescent="0.25">
      <c r="B106" t="s">
        <v>67</v>
      </c>
      <c r="C106" t="s">
        <v>139</v>
      </c>
      <c r="D106" s="2">
        <v>4099.7380000000012</v>
      </c>
    </row>
    <row r="107" spans="2:4" x14ac:dyDescent="0.25">
      <c r="B107" t="s">
        <v>70</v>
      </c>
      <c r="C107" t="s">
        <v>128</v>
      </c>
      <c r="D107" s="2">
        <v>91.973000000000013</v>
      </c>
    </row>
    <row r="108" spans="2:4" x14ac:dyDescent="0.25">
      <c r="B108" t="s">
        <v>71</v>
      </c>
      <c r="C108" t="s">
        <v>133</v>
      </c>
      <c r="D108" s="2">
        <v>671.58800000000042</v>
      </c>
    </row>
    <row r="109" spans="2:4" x14ac:dyDescent="0.25">
      <c r="B109" t="s">
        <v>73</v>
      </c>
      <c r="C109" t="s">
        <v>133</v>
      </c>
      <c r="D109" s="2">
        <v>34.734999999999999</v>
      </c>
    </row>
    <row r="110" spans="2:4" x14ac:dyDescent="0.25">
      <c r="B110" t="s">
        <v>127</v>
      </c>
      <c r="C110" t="s">
        <v>133</v>
      </c>
      <c r="D110" s="2">
        <v>159.16299999999995</v>
      </c>
    </row>
    <row r="111" spans="2:4" x14ac:dyDescent="0.25">
      <c r="B111" t="s">
        <v>77</v>
      </c>
      <c r="C111" t="s">
        <v>128</v>
      </c>
      <c r="D111" s="2">
        <v>24.85</v>
      </c>
    </row>
    <row r="112" spans="2:4" x14ac:dyDescent="0.25">
      <c r="B112" t="s">
        <v>78</v>
      </c>
      <c r="C112" t="s">
        <v>133</v>
      </c>
      <c r="D112" s="2">
        <v>21.637999999999998</v>
      </c>
    </row>
    <row r="113" spans="1:4" x14ac:dyDescent="0.25">
      <c r="B113" t="s">
        <v>84</v>
      </c>
      <c r="C113" t="s">
        <v>139</v>
      </c>
      <c r="D113" s="2">
        <v>60887.461000000061</v>
      </c>
    </row>
    <row r="114" spans="1:4" x14ac:dyDescent="0.25">
      <c r="B114" t="s">
        <v>86</v>
      </c>
      <c r="C114" t="s">
        <v>133</v>
      </c>
      <c r="D114" s="2">
        <v>6466.68</v>
      </c>
    </row>
    <row r="115" spans="1:4" x14ac:dyDescent="0.25">
      <c r="B115" t="s">
        <v>88</v>
      </c>
      <c r="C115" t="s">
        <v>128</v>
      </c>
      <c r="D115" s="2">
        <v>1507.4849999999994</v>
      </c>
    </row>
    <row r="116" spans="1:4" x14ac:dyDescent="0.25">
      <c r="B116" t="s">
        <v>90</v>
      </c>
      <c r="C116" t="s">
        <v>139</v>
      </c>
      <c r="D116" s="2">
        <v>124.14399999999998</v>
      </c>
    </row>
    <row r="117" spans="1:4" x14ac:dyDescent="0.25">
      <c r="B117" t="s">
        <v>91</v>
      </c>
      <c r="C117" t="s">
        <v>139</v>
      </c>
      <c r="D117" s="2">
        <v>372.3830000000001</v>
      </c>
    </row>
    <row r="118" spans="1:4" x14ac:dyDescent="0.25">
      <c r="B118" t="s">
        <v>96</v>
      </c>
      <c r="C118" t="s">
        <v>133</v>
      </c>
      <c r="D118" s="2">
        <v>220.67899999999997</v>
      </c>
    </row>
    <row r="119" spans="1:4" x14ac:dyDescent="0.25">
      <c r="B119" t="s">
        <v>126</v>
      </c>
      <c r="C119" t="s">
        <v>156</v>
      </c>
      <c r="D119" s="2">
        <v>20961.080000000002</v>
      </c>
    </row>
    <row r="120" spans="1:4" x14ac:dyDescent="0.25">
      <c r="B120" t="s">
        <v>124</v>
      </c>
      <c r="C120" t="s">
        <v>156</v>
      </c>
      <c r="D120" s="2">
        <v>37901.879999999997</v>
      </c>
    </row>
    <row r="121" spans="1:4" x14ac:dyDescent="0.25">
      <c r="B121" t="s">
        <v>102</v>
      </c>
      <c r="C121" t="s">
        <v>128</v>
      </c>
      <c r="D121" s="2">
        <v>258.72200000000004</v>
      </c>
    </row>
    <row r="122" spans="1:4" x14ac:dyDescent="0.25">
      <c r="B122" t="s">
        <v>103</v>
      </c>
      <c r="C122" t="s">
        <v>133</v>
      </c>
      <c r="D122" s="2">
        <v>458.44200000000001</v>
      </c>
    </row>
    <row r="123" spans="1:4" x14ac:dyDescent="0.25">
      <c r="B123" t="s">
        <v>105</v>
      </c>
      <c r="C123" t="s">
        <v>133</v>
      </c>
      <c r="D123" s="2">
        <v>8047.7619999999988</v>
      </c>
    </row>
    <row r="124" spans="1:4" x14ac:dyDescent="0.25">
      <c r="B124" t="s">
        <v>110</v>
      </c>
      <c r="C124" t="s">
        <v>128</v>
      </c>
      <c r="D124" s="2">
        <v>1039.9000000000001</v>
      </c>
    </row>
    <row r="125" spans="1:4" x14ac:dyDescent="0.25">
      <c r="B125" t="s">
        <v>111</v>
      </c>
      <c r="C125" t="s">
        <v>128</v>
      </c>
      <c r="D125" s="2">
        <v>11.937999999999999</v>
      </c>
    </row>
    <row r="126" spans="1:4" x14ac:dyDescent="0.25">
      <c r="B126" t="s">
        <v>112</v>
      </c>
      <c r="C126" t="s">
        <v>128</v>
      </c>
      <c r="D126" s="2">
        <v>2818.3190000000013</v>
      </c>
    </row>
    <row r="127" spans="1:4" x14ac:dyDescent="0.25">
      <c r="B127" t="s">
        <v>122</v>
      </c>
      <c r="C127" t="s">
        <v>128</v>
      </c>
      <c r="D127" s="2">
        <v>290.86299999999994</v>
      </c>
    </row>
    <row r="128" spans="1:4" x14ac:dyDescent="0.25">
      <c r="A128" t="s">
        <v>113</v>
      </c>
      <c r="D128" s="2">
        <v>419442.69199999992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F154"/>
  <sheetViews>
    <sheetView topLeftCell="A33" workbookViewId="0">
      <selection activeCell="C6" sqref="C6:F154"/>
    </sheetView>
  </sheetViews>
  <sheetFormatPr defaultRowHeight="15" x14ac:dyDescent="0.25"/>
  <cols>
    <col min="3" max="3" width="23.7109375" bestFit="1" customWidth="1"/>
    <col min="4" max="4" width="7.140625" bestFit="1" customWidth="1"/>
    <col min="5" max="5" width="20.28515625" bestFit="1" customWidth="1"/>
  </cols>
  <sheetData>
    <row r="6" spans="3:6" x14ac:dyDescent="0.25">
      <c r="C6" s="1" t="s">
        <v>0</v>
      </c>
      <c r="D6" s="1" t="s">
        <v>130</v>
      </c>
      <c r="E6" s="1" t="s">
        <v>1</v>
      </c>
      <c r="F6" s="5" t="s">
        <v>163</v>
      </c>
    </row>
    <row r="7" spans="3:6" x14ac:dyDescent="0.25">
      <c r="C7" t="s">
        <v>2</v>
      </c>
      <c r="D7" t="s">
        <v>131</v>
      </c>
      <c r="E7" s="2">
        <v>78.634999999999977</v>
      </c>
      <c r="F7" t="s">
        <v>166</v>
      </c>
    </row>
    <row r="8" spans="3:6" x14ac:dyDescent="0.25">
      <c r="C8" t="s">
        <v>3</v>
      </c>
      <c r="D8" t="s">
        <v>132</v>
      </c>
      <c r="E8" s="2">
        <v>188.50399999999999</v>
      </c>
      <c r="F8" t="s">
        <v>167</v>
      </c>
    </row>
    <row r="9" spans="3:6" x14ac:dyDescent="0.25">
      <c r="C9" t="s">
        <v>4</v>
      </c>
      <c r="D9" t="s">
        <v>128</v>
      </c>
      <c r="E9" s="2">
        <v>2102.6479999999974</v>
      </c>
      <c r="F9" t="s">
        <v>168</v>
      </c>
    </row>
    <row r="10" spans="3:6" x14ac:dyDescent="0.25">
      <c r="C10" t="s">
        <v>5</v>
      </c>
      <c r="D10" t="s">
        <v>133</v>
      </c>
      <c r="E10" s="2">
        <v>2.98</v>
      </c>
      <c r="F10" t="s">
        <v>168</v>
      </c>
    </row>
    <row r="11" spans="3:6" x14ac:dyDescent="0.25">
      <c r="C11" t="s">
        <v>6</v>
      </c>
      <c r="D11" t="s">
        <v>132</v>
      </c>
      <c r="E11" s="2">
        <v>2.9630000000000001</v>
      </c>
      <c r="F11" t="s">
        <v>167</v>
      </c>
    </row>
    <row r="12" spans="3:6" x14ac:dyDescent="0.25">
      <c r="C12" t="s">
        <v>7</v>
      </c>
      <c r="D12" t="s">
        <v>135</v>
      </c>
      <c r="E12" s="2">
        <v>19136.089999999997</v>
      </c>
      <c r="F12" t="s">
        <v>167</v>
      </c>
    </row>
    <row r="13" spans="3:6" x14ac:dyDescent="0.25">
      <c r="C13" s="3" t="s">
        <v>7</v>
      </c>
      <c r="D13" s="3" t="s">
        <v>143</v>
      </c>
      <c r="E13" s="2">
        <v>9.8390000000000004</v>
      </c>
      <c r="F13" t="s">
        <v>167</v>
      </c>
    </row>
    <row r="14" spans="3:6" x14ac:dyDescent="0.25">
      <c r="C14" t="s">
        <v>8</v>
      </c>
      <c r="D14" t="s">
        <v>133</v>
      </c>
      <c r="E14" s="2">
        <v>844.44199999999978</v>
      </c>
      <c r="F14" t="s">
        <v>168</v>
      </c>
    </row>
    <row r="15" spans="3:6" x14ac:dyDescent="0.25">
      <c r="C15" t="s">
        <v>9</v>
      </c>
      <c r="D15" t="s">
        <v>133</v>
      </c>
      <c r="E15" s="2">
        <v>44.392000000000003</v>
      </c>
      <c r="F15" t="s">
        <v>168</v>
      </c>
    </row>
    <row r="16" spans="3:6" x14ac:dyDescent="0.25">
      <c r="C16" t="s">
        <v>10</v>
      </c>
      <c r="D16" t="s">
        <v>128</v>
      </c>
      <c r="E16" s="2">
        <v>6584.379999999991</v>
      </c>
      <c r="F16" t="s">
        <v>168</v>
      </c>
    </row>
    <row r="17" spans="3:6" x14ac:dyDescent="0.25">
      <c r="C17" t="s">
        <v>154</v>
      </c>
      <c r="D17" t="s">
        <v>139</v>
      </c>
      <c r="E17" s="2">
        <v>26.807000000000002</v>
      </c>
      <c r="F17" t="s">
        <v>168</v>
      </c>
    </row>
    <row r="18" spans="3:6" x14ac:dyDescent="0.25">
      <c r="C18" t="s">
        <v>11</v>
      </c>
      <c r="D18" t="s">
        <v>128</v>
      </c>
      <c r="E18" s="2">
        <v>1065.3130000000001</v>
      </c>
      <c r="F18" t="s">
        <v>168</v>
      </c>
    </row>
    <row r="19" spans="3:6" x14ac:dyDescent="0.25">
      <c r="C19" t="s">
        <v>12</v>
      </c>
      <c r="D19" t="s">
        <v>133</v>
      </c>
      <c r="E19" s="2">
        <v>137.66199999999995</v>
      </c>
      <c r="F19" t="s">
        <v>168</v>
      </c>
    </row>
    <row r="20" spans="3:6" x14ac:dyDescent="0.25">
      <c r="C20" t="s">
        <v>13</v>
      </c>
      <c r="D20" t="s">
        <v>136</v>
      </c>
      <c r="E20" s="2">
        <v>8.8209999999999997</v>
      </c>
      <c r="F20" t="s">
        <v>167</v>
      </c>
    </row>
    <row r="21" spans="3:6" x14ac:dyDescent="0.25">
      <c r="C21" t="s">
        <v>14</v>
      </c>
      <c r="D21" t="s">
        <v>134</v>
      </c>
      <c r="E21" s="2">
        <v>360.084</v>
      </c>
      <c r="F21" t="s">
        <v>167</v>
      </c>
    </row>
    <row r="22" spans="3:6" x14ac:dyDescent="0.25">
      <c r="C22" t="s">
        <v>15</v>
      </c>
      <c r="D22" t="s">
        <v>137</v>
      </c>
      <c r="E22" s="2">
        <f>6371.646+21</f>
        <v>6392.6459999999997</v>
      </c>
      <c r="F22" t="s">
        <v>164</v>
      </c>
    </row>
    <row r="23" spans="3:6" x14ac:dyDescent="0.25">
      <c r="C23" s="3" t="s">
        <v>15</v>
      </c>
      <c r="D23" s="3" t="s">
        <v>137</v>
      </c>
      <c r="E23" s="2">
        <v>3620.1879999999992</v>
      </c>
      <c r="F23" t="s">
        <v>164</v>
      </c>
    </row>
    <row r="24" spans="3:6" x14ac:dyDescent="0.25">
      <c r="C24" t="s">
        <v>16</v>
      </c>
      <c r="D24" t="s">
        <v>128</v>
      </c>
      <c r="E24" s="2">
        <f>13277.099+8</f>
        <v>13285.099</v>
      </c>
      <c r="F24" t="s">
        <v>168</v>
      </c>
    </row>
    <row r="25" spans="3:6" x14ac:dyDescent="0.25">
      <c r="C25" s="3" t="s">
        <v>16</v>
      </c>
      <c r="D25" s="3" t="s">
        <v>145</v>
      </c>
      <c r="E25" s="2">
        <v>19166.907000000014</v>
      </c>
      <c r="F25" t="s">
        <v>168</v>
      </c>
    </row>
    <row r="26" spans="3:6" x14ac:dyDescent="0.25">
      <c r="C26" t="s">
        <v>17</v>
      </c>
      <c r="D26" t="s">
        <v>133</v>
      </c>
      <c r="E26" s="2">
        <v>11.234</v>
      </c>
      <c r="F26" t="s">
        <v>168</v>
      </c>
    </row>
    <row r="27" spans="3:6" x14ac:dyDescent="0.25">
      <c r="C27" t="s">
        <v>18</v>
      </c>
      <c r="D27" t="s">
        <v>138</v>
      </c>
      <c r="E27" s="2">
        <v>89.882000000000005</v>
      </c>
      <c r="F27" t="s">
        <v>167</v>
      </c>
    </row>
    <row r="28" spans="3:6" x14ac:dyDescent="0.25">
      <c r="C28" t="s">
        <v>19</v>
      </c>
      <c r="D28" t="s">
        <v>135</v>
      </c>
      <c r="E28" s="2">
        <v>17132.768000000015</v>
      </c>
      <c r="F28" t="s">
        <v>167</v>
      </c>
    </row>
    <row r="29" spans="3:6" x14ac:dyDescent="0.25">
      <c r="C29" t="s">
        <v>20</v>
      </c>
      <c r="D29" t="s">
        <v>133</v>
      </c>
      <c r="E29" s="2">
        <v>105.25900000000001</v>
      </c>
      <c r="F29" t="s">
        <v>168</v>
      </c>
    </row>
    <row r="30" spans="3:6" x14ac:dyDescent="0.25">
      <c r="C30" s="3" t="s">
        <v>20</v>
      </c>
      <c r="D30" s="3" t="s">
        <v>133</v>
      </c>
      <c r="E30" s="2">
        <v>13439.9</v>
      </c>
      <c r="F30" t="s">
        <v>168</v>
      </c>
    </row>
    <row r="31" spans="3:6" x14ac:dyDescent="0.25">
      <c r="C31" t="s">
        <v>21</v>
      </c>
      <c r="D31" t="s">
        <v>139</v>
      </c>
      <c r="E31" s="2">
        <v>1223.555000000001</v>
      </c>
      <c r="F31" t="s">
        <v>168</v>
      </c>
    </row>
    <row r="32" spans="3:6" x14ac:dyDescent="0.25">
      <c r="C32" t="s">
        <v>22</v>
      </c>
      <c r="D32" t="s">
        <v>165</v>
      </c>
      <c r="E32" s="2">
        <v>249.44200000000001</v>
      </c>
      <c r="F32" t="s">
        <v>166</v>
      </c>
    </row>
    <row r="33" spans="3:6" x14ac:dyDescent="0.25">
      <c r="C33" t="s">
        <v>23</v>
      </c>
      <c r="D33" t="s">
        <v>128</v>
      </c>
      <c r="E33" s="2">
        <v>1230.2819999999997</v>
      </c>
      <c r="F33" t="s">
        <v>168</v>
      </c>
    </row>
    <row r="34" spans="3:6" x14ac:dyDescent="0.25">
      <c r="C34" t="s">
        <v>24</v>
      </c>
      <c r="D34" t="s">
        <v>137</v>
      </c>
      <c r="E34" s="2">
        <f>82.634+17.82</f>
        <v>100.45400000000001</v>
      </c>
      <c r="F34" t="s">
        <v>164</v>
      </c>
    </row>
    <row r="35" spans="3:6" x14ac:dyDescent="0.25">
      <c r="C35" t="s">
        <v>25</v>
      </c>
      <c r="D35" t="s">
        <v>133</v>
      </c>
      <c r="E35" s="2">
        <v>268.60100000000006</v>
      </c>
      <c r="F35" t="s">
        <v>168</v>
      </c>
    </row>
    <row r="36" spans="3:6" x14ac:dyDescent="0.25">
      <c r="C36" t="s">
        <v>26</v>
      </c>
      <c r="D36" t="s">
        <v>141</v>
      </c>
      <c r="E36" s="2">
        <v>118.565</v>
      </c>
      <c r="F36" t="s">
        <v>166</v>
      </c>
    </row>
    <row r="37" spans="3:6" x14ac:dyDescent="0.25">
      <c r="C37" t="s">
        <v>27</v>
      </c>
      <c r="D37" t="s">
        <v>131</v>
      </c>
      <c r="E37" s="2">
        <v>12.148</v>
      </c>
      <c r="F37" t="s">
        <v>166</v>
      </c>
    </row>
    <row r="38" spans="3:6" x14ac:dyDescent="0.25">
      <c r="C38" t="s">
        <v>125</v>
      </c>
      <c r="D38" t="s">
        <v>133</v>
      </c>
      <c r="E38" s="2">
        <v>53.749999999999993</v>
      </c>
      <c r="F38" t="s">
        <v>168</v>
      </c>
    </row>
    <row r="39" spans="3:6" x14ac:dyDescent="0.25">
      <c r="C39" t="s">
        <v>28</v>
      </c>
      <c r="D39" t="s">
        <v>142</v>
      </c>
      <c r="E39" s="2">
        <v>274.57099999999997</v>
      </c>
      <c r="F39" t="s">
        <v>164</v>
      </c>
    </row>
    <row r="40" spans="3:6" x14ac:dyDescent="0.25">
      <c r="C40" s="3" t="s">
        <v>114</v>
      </c>
      <c r="D40" s="3" t="s">
        <v>142</v>
      </c>
      <c r="E40" s="2">
        <v>289.69499999999994</v>
      </c>
      <c r="F40" t="s">
        <v>164</v>
      </c>
    </row>
    <row r="41" spans="3:6" x14ac:dyDescent="0.25">
      <c r="C41" t="s">
        <v>29</v>
      </c>
      <c r="D41" t="s">
        <v>143</v>
      </c>
      <c r="E41" s="2">
        <v>29.520000000000003</v>
      </c>
      <c r="F41" t="s">
        <v>167</v>
      </c>
    </row>
    <row r="42" spans="3:6" x14ac:dyDescent="0.25">
      <c r="C42" t="s">
        <v>30</v>
      </c>
      <c r="D42" t="s">
        <v>142</v>
      </c>
      <c r="E42" s="2">
        <v>2047.845</v>
      </c>
      <c r="F42" t="s">
        <v>164</v>
      </c>
    </row>
    <row r="43" spans="3:6" x14ac:dyDescent="0.25">
      <c r="C43" s="3" t="s">
        <v>30</v>
      </c>
      <c r="D43" s="3" t="s">
        <v>142</v>
      </c>
      <c r="E43" s="2">
        <v>121.578</v>
      </c>
      <c r="F43" t="s">
        <v>164</v>
      </c>
    </row>
    <row r="44" spans="3:6" x14ac:dyDescent="0.25">
      <c r="C44" t="s">
        <v>31</v>
      </c>
      <c r="D44" t="s">
        <v>144</v>
      </c>
      <c r="E44" s="2">
        <v>16000.941999999961</v>
      </c>
      <c r="F44" t="s">
        <v>167</v>
      </c>
    </row>
    <row r="45" spans="3:6" x14ac:dyDescent="0.25">
      <c r="C45" s="3" t="s">
        <v>31</v>
      </c>
      <c r="D45" s="3" t="s">
        <v>144</v>
      </c>
      <c r="E45" s="2">
        <v>32.327999999999996</v>
      </c>
      <c r="F45" t="s">
        <v>167</v>
      </c>
    </row>
    <row r="46" spans="3:6" x14ac:dyDescent="0.25">
      <c r="C46" t="s">
        <v>32</v>
      </c>
      <c r="D46" s="3" t="s">
        <v>161</v>
      </c>
      <c r="E46" s="2">
        <v>9846.6689999999944</v>
      </c>
      <c r="F46" t="s">
        <v>167</v>
      </c>
    </row>
    <row r="47" spans="3:6" x14ac:dyDescent="0.25">
      <c r="C47" s="3" t="s">
        <v>115</v>
      </c>
      <c r="D47" s="3" t="s">
        <v>161</v>
      </c>
      <c r="E47" s="2">
        <v>3970.4989999999989</v>
      </c>
      <c r="F47" t="s">
        <v>167</v>
      </c>
    </row>
    <row r="48" spans="3:6" x14ac:dyDescent="0.25">
      <c r="C48" t="s">
        <v>33</v>
      </c>
      <c r="D48" t="s">
        <v>139</v>
      </c>
      <c r="E48" s="2">
        <v>550.53099999999972</v>
      </c>
      <c r="F48" t="s">
        <v>168</v>
      </c>
    </row>
    <row r="49" spans="3:6" x14ac:dyDescent="0.25">
      <c r="C49" t="s">
        <v>34</v>
      </c>
      <c r="D49" t="s">
        <v>139</v>
      </c>
      <c r="E49" s="2">
        <v>130.286</v>
      </c>
      <c r="F49" t="s">
        <v>168</v>
      </c>
    </row>
    <row r="50" spans="3:6" x14ac:dyDescent="0.25">
      <c r="C50" t="s">
        <v>35</v>
      </c>
      <c r="D50" t="s">
        <v>133</v>
      </c>
      <c r="E50" s="2">
        <v>1235.7170000000003</v>
      </c>
      <c r="F50" t="s">
        <v>168</v>
      </c>
    </row>
    <row r="51" spans="3:6" x14ac:dyDescent="0.25">
      <c r="C51" t="s">
        <v>36</v>
      </c>
      <c r="D51" t="s">
        <v>132</v>
      </c>
      <c r="E51" s="2">
        <v>33.366</v>
      </c>
      <c r="F51" t="s">
        <v>167</v>
      </c>
    </row>
    <row r="52" spans="3:6" x14ac:dyDescent="0.25">
      <c r="C52" t="s">
        <v>37</v>
      </c>
      <c r="D52" t="s">
        <v>134</v>
      </c>
      <c r="E52" s="2">
        <v>3561.6440000000011</v>
      </c>
      <c r="F52" t="s">
        <v>167</v>
      </c>
    </row>
    <row r="53" spans="3:6" x14ac:dyDescent="0.25">
      <c r="C53" s="3" t="s">
        <v>116</v>
      </c>
      <c r="D53" s="3" t="s">
        <v>134</v>
      </c>
      <c r="E53" s="2">
        <v>6888.9670000000006</v>
      </c>
      <c r="F53" t="s">
        <v>167</v>
      </c>
    </row>
    <row r="54" spans="3:6" x14ac:dyDescent="0.25">
      <c r="C54" t="s">
        <v>38</v>
      </c>
      <c r="D54" t="s">
        <v>128</v>
      </c>
      <c r="E54" s="2">
        <v>461.08100000000013</v>
      </c>
      <c r="F54" t="s">
        <v>168</v>
      </c>
    </row>
    <row r="55" spans="3:6" x14ac:dyDescent="0.25">
      <c r="C55" t="s">
        <v>39</v>
      </c>
      <c r="D55" t="s">
        <v>132</v>
      </c>
      <c r="E55" s="2">
        <v>1700.2299999999991</v>
      </c>
      <c r="F55" t="s">
        <v>167</v>
      </c>
    </row>
    <row r="56" spans="3:6" x14ac:dyDescent="0.25">
      <c r="C56" t="s">
        <v>40</v>
      </c>
      <c r="D56" t="s">
        <v>40</v>
      </c>
      <c r="E56" s="2">
        <v>5628.1290000000026</v>
      </c>
      <c r="F56" t="s">
        <v>168</v>
      </c>
    </row>
    <row r="57" spans="3:6" x14ac:dyDescent="0.25">
      <c r="C57" t="s">
        <v>41</v>
      </c>
      <c r="D57" t="s">
        <v>134</v>
      </c>
      <c r="E57" s="2">
        <v>170.78899999999999</v>
      </c>
      <c r="F57" t="s">
        <v>167</v>
      </c>
    </row>
    <row r="58" spans="3:6" x14ac:dyDescent="0.25">
      <c r="C58" t="s">
        <v>42</v>
      </c>
      <c r="D58" t="s">
        <v>145</v>
      </c>
      <c r="E58" s="2">
        <v>3952.2410000000018</v>
      </c>
      <c r="F58" t="s">
        <v>168</v>
      </c>
    </row>
    <row r="59" spans="3:6" x14ac:dyDescent="0.25">
      <c r="C59" t="s">
        <v>43</v>
      </c>
      <c r="D59" t="s">
        <v>132</v>
      </c>
      <c r="E59" s="2">
        <v>429.7120000000001</v>
      </c>
      <c r="F59" t="s">
        <v>167</v>
      </c>
    </row>
    <row r="60" spans="3:6" x14ac:dyDescent="0.25">
      <c r="C60" t="s">
        <v>44</v>
      </c>
      <c r="D60" t="s">
        <v>146</v>
      </c>
      <c r="E60" s="2">
        <v>1041.0450000000001</v>
      </c>
      <c r="F60" t="s">
        <v>167</v>
      </c>
    </row>
    <row r="61" spans="3:6" x14ac:dyDescent="0.25">
      <c r="C61" t="s">
        <v>45</v>
      </c>
      <c r="D61" t="s">
        <v>142</v>
      </c>
      <c r="E61" s="2">
        <v>781.16200000000015</v>
      </c>
      <c r="F61" t="s">
        <v>164</v>
      </c>
    </row>
    <row r="62" spans="3:6" x14ac:dyDescent="0.25">
      <c r="C62" t="s">
        <v>46</v>
      </c>
      <c r="D62" t="s">
        <v>131</v>
      </c>
      <c r="E62" s="2">
        <v>2572.0830000000014</v>
      </c>
      <c r="F62" t="s">
        <v>166</v>
      </c>
    </row>
    <row r="63" spans="3:6" x14ac:dyDescent="0.25">
      <c r="C63" t="s">
        <v>47</v>
      </c>
      <c r="D63" t="s">
        <v>137</v>
      </c>
      <c r="E63" s="2">
        <v>746.39199999999983</v>
      </c>
      <c r="F63" t="s">
        <v>164</v>
      </c>
    </row>
    <row r="64" spans="3:6" x14ac:dyDescent="0.25">
      <c r="C64" t="s">
        <v>48</v>
      </c>
      <c r="D64" t="s">
        <v>147</v>
      </c>
      <c r="E64" s="2">
        <v>4241.6139999999996</v>
      </c>
      <c r="F64" t="s">
        <v>164</v>
      </c>
    </row>
    <row r="65" spans="3:6" x14ac:dyDescent="0.25">
      <c r="C65" s="3" t="s">
        <v>48</v>
      </c>
      <c r="D65" s="3" t="s">
        <v>147</v>
      </c>
      <c r="E65" s="2">
        <v>2915.2219999999998</v>
      </c>
      <c r="F65" t="s">
        <v>164</v>
      </c>
    </row>
    <row r="66" spans="3:6" x14ac:dyDescent="0.25">
      <c r="C66" t="s">
        <v>49</v>
      </c>
      <c r="D66" t="s">
        <v>139</v>
      </c>
      <c r="E66" s="2">
        <v>310.14600000000002</v>
      </c>
      <c r="F66" t="s">
        <v>168</v>
      </c>
    </row>
    <row r="67" spans="3:6" x14ac:dyDescent="0.25">
      <c r="C67" s="3" t="s">
        <v>117</v>
      </c>
      <c r="D67" s="3" t="s">
        <v>131</v>
      </c>
      <c r="E67" s="2">
        <v>38.983000000000004</v>
      </c>
      <c r="F67" t="s">
        <v>166</v>
      </c>
    </row>
    <row r="68" spans="3:6" x14ac:dyDescent="0.25">
      <c r="C68" t="s">
        <v>50</v>
      </c>
      <c r="D68" t="s">
        <v>134</v>
      </c>
      <c r="E68" s="2">
        <v>71.331000000000003</v>
      </c>
      <c r="F68" t="s">
        <v>167</v>
      </c>
    </row>
    <row r="69" spans="3:6" x14ac:dyDescent="0.25">
      <c r="C69" t="s">
        <v>51</v>
      </c>
      <c r="D69" t="s">
        <v>135</v>
      </c>
      <c r="E69" s="2">
        <v>9229.7690000000093</v>
      </c>
      <c r="F69" t="s">
        <v>167</v>
      </c>
    </row>
    <row r="70" spans="3:6" x14ac:dyDescent="0.25">
      <c r="C70" s="3" t="s">
        <v>118</v>
      </c>
      <c r="D70" s="3" t="s">
        <v>143</v>
      </c>
      <c r="E70" s="2">
        <v>32847.678999999982</v>
      </c>
      <c r="F70" t="s">
        <v>167</v>
      </c>
    </row>
    <row r="71" spans="3:6" x14ac:dyDescent="0.25">
      <c r="C71" t="s">
        <v>151</v>
      </c>
      <c r="D71" t="s">
        <v>165</v>
      </c>
      <c r="E71" s="2">
        <v>268.36</v>
      </c>
      <c r="F71" t="s">
        <v>166</v>
      </c>
    </row>
    <row r="72" spans="3:6" x14ac:dyDescent="0.25">
      <c r="C72" t="s">
        <v>52</v>
      </c>
      <c r="D72" t="s">
        <v>138</v>
      </c>
      <c r="E72" s="2">
        <v>603.55200000000002</v>
      </c>
      <c r="F72" t="s">
        <v>167</v>
      </c>
    </row>
    <row r="73" spans="3:6" x14ac:dyDescent="0.25">
      <c r="C73" s="3" t="s">
        <v>119</v>
      </c>
      <c r="D73" s="3" t="s">
        <v>138</v>
      </c>
      <c r="E73" s="2">
        <v>201.184</v>
      </c>
      <c r="F73" t="s">
        <v>167</v>
      </c>
    </row>
    <row r="74" spans="3:6" x14ac:dyDescent="0.25">
      <c r="C74" t="s">
        <v>53</v>
      </c>
      <c r="D74" t="s">
        <v>148</v>
      </c>
      <c r="E74" s="2">
        <v>1135.8950000000002</v>
      </c>
      <c r="F74" t="s">
        <v>167</v>
      </c>
    </row>
    <row r="75" spans="3:6" x14ac:dyDescent="0.25">
      <c r="C75" t="s">
        <v>54</v>
      </c>
      <c r="D75" t="s">
        <v>149</v>
      </c>
      <c r="E75" s="2">
        <v>526.49500000000012</v>
      </c>
      <c r="F75" t="s">
        <v>164</v>
      </c>
    </row>
    <row r="76" spans="3:6" x14ac:dyDescent="0.25">
      <c r="C76" t="s">
        <v>55</v>
      </c>
      <c r="D76" t="s">
        <v>149</v>
      </c>
      <c r="E76" s="2">
        <v>88.491</v>
      </c>
      <c r="F76" t="s">
        <v>164</v>
      </c>
    </row>
    <row r="77" spans="3:6" x14ac:dyDescent="0.25">
      <c r="C77" t="s">
        <v>158</v>
      </c>
      <c r="D77" t="s">
        <v>136</v>
      </c>
      <c r="E77" s="2">
        <v>321.51900000000001</v>
      </c>
      <c r="F77" t="s">
        <v>167</v>
      </c>
    </row>
    <row r="78" spans="3:6" x14ac:dyDescent="0.25">
      <c r="C78" t="s">
        <v>56</v>
      </c>
      <c r="D78" t="s">
        <v>146</v>
      </c>
      <c r="E78" s="2">
        <v>44.667999999999999</v>
      </c>
      <c r="F78" t="s">
        <v>167</v>
      </c>
    </row>
    <row r="79" spans="3:6" x14ac:dyDescent="0.25">
      <c r="C79" t="s">
        <v>155</v>
      </c>
      <c r="D79" t="s">
        <v>137</v>
      </c>
      <c r="E79" s="2">
        <v>27.414000000000001</v>
      </c>
      <c r="F79" t="s">
        <v>164</v>
      </c>
    </row>
    <row r="80" spans="3:6" x14ac:dyDescent="0.25">
      <c r="C80" t="s">
        <v>57</v>
      </c>
      <c r="D80" t="s">
        <v>150</v>
      </c>
      <c r="E80" s="2">
        <v>23.755000000000006</v>
      </c>
      <c r="F80" t="s">
        <v>164</v>
      </c>
    </row>
    <row r="81" spans="3:6" x14ac:dyDescent="0.25">
      <c r="C81" t="s">
        <v>58</v>
      </c>
      <c r="D81" t="s">
        <v>134</v>
      </c>
      <c r="E81" s="2">
        <v>1659.6860000000001</v>
      </c>
      <c r="F81" t="s">
        <v>167</v>
      </c>
    </row>
    <row r="82" spans="3:6" x14ac:dyDescent="0.25">
      <c r="C82" t="s">
        <v>59</v>
      </c>
      <c r="D82" t="s">
        <v>146</v>
      </c>
      <c r="E82" s="2">
        <f>2908.099+144</f>
        <v>3052.0990000000002</v>
      </c>
      <c r="F82" t="s">
        <v>167</v>
      </c>
    </row>
    <row r="83" spans="3:6" x14ac:dyDescent="0.25">
      <c r="C83" s="3" t="s">
        <v>120</v>
      </c>
      <c r="D83" s="3" t="s">
        <v>139</v>
      </c>
      <c r="E83" s="2">
        <v>1082.6809999999998</v>
      </c>
      <c r="F83" t="s">
        <v>168</v>
      </c>
    </row>
    <row r="84" spans="3:6" x14ac:dyDescent="0.25">
      <c r="C84" t="s">
        <v>60</v>
      </c>
      <c r="D84" t="s">
        <v>137</v>
      </c>
      <c r="E84" s="2">
        <v>481.24399999999997</v>
      </c>
      <c r="F84" t="s">
        <v>164</v>
      </c>
    </row>
    <row r="85" spans="3:6" x14ac:dyDescent="0.25">
      <c r="C85" t="s">
        <v>61</v>
      </c>
      <c r="D85" t="s">
        <v>133</v>
      </c>
      <c r="E85" s="2">
        <v>59.795999999999999</v>
      </c>
      <c r="F85" t="s">
        <v>168</v>
      </c>
    </row>
    <row r="86" spans="3:6" x14ac:dyDescent="0.25">
      <c r="C86" t="s">
        <v>62</v>
      </c>
      <c r="D86" t="s">
        <v>131</v>
      </c>
      <c r="E86" s="2">
        <v>2454.3820000000001</v>
      </c>
      <c r="F86" t="s">
        <v>166</v>
      </c>
    </row>
    <row r="87" spans="3:6" x14ac:dyDescent="0.25">
      <c r="C87" s="3" t="s">
        <v>62</v>
      </c>
      <c r="D87" s="3" t="s">
        <v>131</v>
      </c>
      <c r="E87" s="2">
        <v>439.2</v>
      </c>
      <c r="F87" t="s">
        <v>166</v>
      </c>
    </row>
    <row r="88" spans="3:6" x14ac:dyDescent="0.25">
      <c r="C88" t="s">
        <v>63</v>
      </c>
      <c r="D88" t="s">
        <v>135</v>
      </c>
      <c r="E88" s="2">
        <v>1298.23</v>
      </c>
      <c r="F88" t="s">
        <v>167</v>
      </c>
    </row>
    <row r="89" spans="3:6" x14ac:dyDescent="0.25">
      <c r="C89" t="s">
        <v>64</v>
      </c>
      <c r="D89" t="s">
        <v>150</v>
      </c>
      <c r="E89" s="2">
        <v>23.671000000000003</v>
      </c>
      <c r="F89" t="s">
        <v>164</v>
      </c>
    </row>
    <row r="90" spans="3:6" x14ac:dyDescent="0.25">
      <c r="C90" t="s">
        <v>65</v>
      </c>
      <c r="D90" t="s">
        <v>132</v>
      </c>
      <c r="E90" s="2">
        <v>1062.3999999999999</v>
      </c>
      <c r="F90" t="s">
        <v>167</v>
      </c>
    </row>
    <row r="91" spans="3:6" x14ac:dyDescent="0.25">
      <c r="C91" t="s">
        <v>66</v>
      </c>
      <c r="D91" t="s">
        <v>138</v>
      </c>
      <c r="E91" s="2">
        <v>141.35799999999998</v>
      </c>
      <c r="F91" t="s">
        <v>167</v>
      </c>
    </row>
    <row r="92" spans="3:6" x14ac:dyDescent="0.25">
      <c r="C92" t="s">
        <v>67</v>
      </c>
      <c r="D92" t="s">
        <v>139</v>
      </c>
      <c r="E92" s="2">
        <v>4099.7380000000012</v>
      </c>
      <c r="F92" t="s">
        <v>168</v>
      </c>
    </row>
    <row r="93" spans="3:6" x14ac:dyDescent="0.25">
      <c r="C93" t="s">
        <v>68</v>
      </c>
      <c r="D93" t="s">
        <v>147</v>
      </c>
      <c r="E93" s="2">
        <v>3997.732</v>
      </c>
      <c r="F93" t="s">
        <v>164</v>
      </c>
    </row>
    <row r="94" spans="3:6" x14ac:dyDescent="0.25">
      <c r="C94" s="3" t="s">
        <v>68</v>
      </c>
      <c r="D94" s="3" t="s">
        <v>147</v>
      </c>
      <c r="E94" s="2">
        <v>7.8289999999999997</v>
      </c>
      <c r="F94" t="s">
        <v>164</v>
      </c>
    </row>
    <row r="95" spans="3:6" x14ac:dyDescent="0.25">
      <c r="C95" t="s">
        <v>69</v>
      </c>
      <c r="D95" t="s">
        <v>132</v>
      </c>
      <c r="E95" s="2">
        <v>688.72300000000052</v>
      </c>
      <c r="F95" t="s">
        <v>167</v>
      </c>
    </row>
    <row r="96" spans="3:6" x14ac:dyDescent="0.25">
      <c r="C96" t="s">
        <v>70</v>
      </c>
      <c r="D96" t="s">
        <v>145</v>
      </c>
      <c r="E96" s="2">
        <v>91.973000000000013</v>
      </c>
      <c r="F96" t="s">
        <v>168</v>
      </c>
    </row>
    <row r="97" spans="3:6" x14ac:dyDescent="0.25">
      <c r="C97" t="s">
        <v>71</v>
      </c>
      <c r="D97" t="s">
        <v>133</v>
      </c>
      <c r="E97" s="2">
        <v>669.59300000000042</v>
      </c>
      <c r="F97" t="s">
        <v>168</v>
      </c>
    </row>
    <row r="98" spans="3:6" x14ac:dyDescent="0.25">
      <c r="C98" s="3" t="s">
        <v>71</v>
      </c>
      <c r="D98" s="3" t="s">
        <v>133</v>
      </c>
      <c r="E98" s="2">
        <v>1.9950000000000001</v>
      </c>
      <c r="F98" t="s">
        <v>168</v>
      </c>
    </row>
    <row r="99" spans="3:6" x14ac:dyDescent="0.25">
      <c r="C99" t="s">
        <v>72</v>
      </c>
      <c r="D99" t="s">
        <v>137</v>
      </c>
      <c r="E99" s="2">
        <v>1282.8639999999998</v>
      </c>
      <c r="F99" t="s">
        <v>164</v>
      </c>
    </row>
    <row r="100" spans="3:6" x14ac:dyDescent="0.25">
      <c r="C100" t="s">
        <v>73</v>
      </c>
      <c r="D100" t="s">
        <v>133</v>
      </c>
      <c r="E100" s="2">
        <v>34.734999999999999</v>
      </c>
      <c r="F100" t="s">
        <v>168</v>
      </c>
    </row>
    <row r="101" spans="3:6" x14ac:dyDescent="0.25">
      <c r="C101" t="s">
        <v>127</v>
      </c>
      <c r="D101" t="s">
        <v>133</v>
      </c>
      <c r="E101" s="2">
        <v>159.16299999999995</v>
      </c>
      <c r="F101" t="s">
        <v>168</v>
      </c>
    </row>
    <row r="102" spans="3:6" x14ac:dyDescent="0.25">
      <c r="C102" s="3" t="s">
        <v>121</v>
      </c>
      <c r="D102" s="3" t="s">
        <v>149</v>
      </c>
      <c r="E102" s="2">
        <v>335.05900000000003</v>
      </c>
      <c r="F102" t="s">
        <v>164</v>
      </c>
    </row>
    <row r="103" spans="3:6" x14ac:dyDescent="0.25">
      <c r="C103" t="s">
        <v>74</v>
      </c>
      <c r="D103" t="s">
        <v>137</v>
      </c>
      <c r="E103" s="2">
        <v>20.502000000000002</v>
      </c>
      <c r="F103" t="s">
        <v>164</v>
      </c>
    </row>
    <row r="104" spans="3:6" x14ac:dyDescent="0.25">
      <c r="C104" t="s">
        <v>75</v>
      </c>
      <c r="D104" t="s">
        <v>132</v>
      </c>
      <c r="E104" s="2">
        <f>1717.752+417.541+388.661</f>
        <v>2523.9540000000002</v>
      </c>
      <c r="F104" t="s">
        <v>167</v>
      </c>
    </row>
    <row r="105" spans="3:6" x14ac:dyDescent="0.25">
      <c r="C105" s="3" t="s">
        <v>75</v>
      </c>
      <c r="D105" s="3" t="s">
        <v>132</v>
      </c>
      <c r="E105" s="2">
        <v>23.164999999999999</v>
      </c>
      <c r="F105" t="s">
        <v>167</v>
      </c>
    </row>
    <row r="106" spans="3:6" x14ac:dyDescent="0.25">
      <c r="C106" t="s">
        <v>76</v>
      </c>
      <c r="D106" t="s">
        <v>143</v>
      </c>
      <c r="E106" s="2">
        <v>5.9089999999999998</v>
      </c>
      <c r="F106" t="s">
        <v>167</v>
      </c>
    </row>
    <row r="107" spans="3:6" x14ac:dyDescent="0.25">
      <c r="C107" t="s">
        <v>77</v>
      </c>
      <c r="D107" t="s">
        <v>145</v>
      </c>
      <c r="E107" s="2">
        <v>24.85</v>
      </c>
      <c r="F107" t="s">
        <v>168</v>
      </c>
    </row>
    <row r="108" spans="3:6" x14ac:dyDescent="0.25">
      <c r="C108" t="s">
        <v>78</v>
      </c>
      <c r="D108" t="s">
        <v>133</v>
      </c>
      <c r="E108" s="2">
        <v>21.637999999999998</v>
      </c>
      <c r="F108" t="s">
        <v>168</v>
      </c>
    </row>
    <row r="109" spans="3:6" x14ac:dyDescent="0.25">
      <c r="C109" t="s">
        <v>79</v>
      </c>
      <c r="D109" t="s">
        <v>134</v>
      </c>
      <c r="E109" s="2">
        <v>167.55700000000007</v>
      </c>
      <c r="F109" t="s">
        <v>167</v>
      </c>
    </row>
    <row r="110" spans="3:6" x14ac:dyDescent="0.25">
      <c r="C110" t="s">
        <v>157</v>
      </c>
      <c r="D110" t="s">
        <v>136</v>
      </c>
      <c r="E110" s="10">
        <v>8.8260000000000005</v>
      </c>
      <c r="F110" t="s">
        <v>167</v>
      </c>
    </row>
    <row r="111" spans="3:6" x14ac:dyDescent="0.25">
      <c r="C111" t="s">
        <v>80</v>
      </c>
      <c r="D111" t="s">
        <v>136</v>
      </c>
      <c r="E111" s="11">
        <v>203.86800000000002</v>
      </c>
      <c r="F111" t="s">
        <v>167</v>
      </c>
    </row>
    <row r="112" spans="3:6" x14ac:dyDescent="0.25">
      <c r="C112" t="s">
        <v>81</v>
      </c>
      <c r="D112" t="s">
        <v>146</v>
      </c>
      <c r="E112" s="2">
        <v>47.539000000000001</v>
      </c>
      <c r="F112" t="s">
        <v>167</v>
      </c>
    </row>
    <row r="113" spans="3:6" x14ac:dyDescent="0.25">
      <c r="C113" t="s">
        <v>82</v>
      </c>
      <c r="D113" t="s">
        <v>146</v>
      </c>
      <c r="E113" s="2">
        <v>199.39500000000001</v>
      </c>
      <c r="F113" t="s">
        <v>167</v>
      </c>
    </row>
    <row r="114" spans="3:6" x14ac:dyDescent="0.25">
      <c r="C114" t="s">
        <v>83</v>
      </c>
      <c r="D114" t="s">
        <v>149</v>
      </c>
      <c r="E114" s="2">
        <v>2.9790000000000001</v>
      </c>
      <c r="F114" t="s">
        <v>164</v>
      </c>
    </row>
    <row r="115" spans="3:6" x14ac:dyDescent="0.25">
      <c r="C115" t="s">
        <v>84</v>
      </c>
      <c r="D115" t="s">
        <v>139</v>
      </c>
      <c r="E115" s="2">
        <v>563.55700000000002</v>
      </c>
      <c r="F115" t="s">
        <v>168</v>
      </c>
    </row>
    <row r="116" spans="3:6" x14ac:dyDescent="0.25">
      <c r="C116" s="3" t="s">
        <v>84</v>
      </c>
      <c r="D116" s="3" t="s">
        <v>139</v>
      </c>
      <c r="E116" s="2">
        <v>60323.90400000006</v>
      </c>
      <c r="F116" t="s">
        <v>168</v>
      </c>
    </row>
    <row r="117" spans="3:6" x14ac:dyDescent="0.25">
      <c r="C117" t="s">
        <v>85</v>
      </c>
      <c r="D117" t="s">
        <v>152</v>
      </c>
      <c r="E117" s="2">
        <v>270.51600000000002</v>
      </c>
      <c r="F117" t="s">
        <v>164</v>
      </c>
    </row>
    <row r="118" spans="3:6" x14ac:dyDescent="0.25">
      <c r="C118" t="s">
        <v>86</v>
      </c>
      <c r="D118" t="s">
        <v>133</v>
      </c>
      <c r="E118" s="2">
        <v>6466.68</v>
      </c>
      <c r="F118" t="s">
        <v>168</v>
      </c>
    </row>
    <row r="119" spans="3:6" x14ac:dyDescent="0.25">
      <c r="C119" t="s">
        <v>87</v>
      </c>
      <c r="D119" t="s">
        <v>153</v>
      </c>
      <c r="E119" s="2">
        <v>2.3380000000000001</v>
      </c>
      <c r="F119" t="s">
        <v>166</v>
      </c>
    </row>
    <row r="120" spans="3:6" x14ac:dyDescent="0.25">
      <c r="C120" t="s">
        <v>88</v>
      </c>
      <c r="D120" t="s">
        <v>145</v>
      </c>
      <c r="E120" s="2">
        <v>1499.6629999999996</v>
      </c>
      <c r="F120" t="s">
        <v>168</v>
      </c>
    </row>
    <row r="121" spans="3:6" x14ac:dyDescent="0.25">
      <c r="C121" s="3" t="s">
        <v>88</v>
      </c>
      <c r="D121" s="3" t="s">
        <v>145</v>
      </c>
      <c r="E121" s="2">
        <v>7.8220000000000001</v>
      </c>
      <c r="F121" t="s">
        <v>168</v>
      </c>
    </row>
    <row r="122" spans="3:6" x14ac:dyDescent="0.25">
      <c r="C122" t="s">
        <v>89</v>
      </c>
      <c r="D122" t="s">
        <v>141</v>
      </c>
      <c r="E122" s="2">
        <v>33.524999999999999</v>
      </c>
      <c r="F122" t="s">
        <v>166</v>
      </c>
    </row>
    <row r="123" spans="3:6" x14ac:dyDescent="0.25">
      <c r="C123" t="s">
        <v>90</v>
      </c>
      <c r="D123" t="s">
        <v>139</v>
      </c>
      <c r="E123" s="2">
        <v>124.14399999999998</v>
      </c>
      <c r="F123" t="s">
        <v>168</v>
      </c>
    </row>
    <row r="124" spans="3:6" x14ac:dyDescent="0.25">
      <c r="C124" s="6" t="s">
        <v>91</v>
      </c>
      <c r="D124" s="6" t="s">
        <v>139</v>
      </c>
      <c r="E124" s="7">
        <v>372.3830000000001</v>
      </c>
      <c r="F124" t="s">
        <v>168</v>
      </c>
    </row>
    <row r="125" spans="3:6" x14ac:dyDescent="0.25">
      <c r="C125" t="s">
        <v>92</v>
      </c>
      <c r="D125" t="s">
        <v>134</v>
      </c>
      <c r="E125" s="2">
        <v>755.51000000000022</v>
      </c>
      <c r="F125" t="s">
        <v>167</v>
      </c>
    </row>
    <row r="126" spans="3:6" x14ac:dyDescent="0.25">
      <c r="C126" t="s">
        <v>93</v>
      </c>
      <c r="D126" t="s">
        <v>146</v>
      </c>
      <c r="E126" s="2">
        <v>10134.075999999997</v>
      </c>
      <c r="F126" t="s">
        <v>167</v>
      </c>
    </row>
    <row r="127" spans="3:6" x14ac:dyDescent="0.25">
      <c r="C127" t="s">
        <v>94</v>
      </c>
      <c r="D127" t="s">
        <v>146</v>
      </c>
      <c r="E127" s="2">
        <v>5.9420000000000002</v>
      </c>
      <c r="F127" t="s">
        <v>167</v>
      </c>
    </row>
    <row r="128" spans="3:6" x14ac:dyDescent="0.25">
      <c r="C128" t="s">
        <v>95</v>
      </c>
      <c r="D128" t="s">
        <v>142</v>
      </c>
      <c r="E128" s="2">
        <v>40.015000000000001</v>
      </c>
      <c r="F128" t="s">
        <v>164</v>
      </c>
    </row>
    <row r="129" spans="3:6" x14ac:dyDescent="0.25">
      <c r="C129" t="s">
        <v>96</v>
      </c>
      <c r="D129" t="s">
        <v>133</v>
      </c>
      <c r="E129" s="2">
        <v>220.67899999999997</v>
      </c>
      <c r="F129" t="s">
        <v>168</v>
      </c>
    </row>
    <row r="130" spans="3:6" x14ac:dyDescent="0.25">
      <c r="C130" t="s">
        <v>97</v>
      </c>
      <c r="D130" t="s">
        <v>132</v>
      </c>
      <c r="E130" s="2">
        <v>403.30199999999996</v>
      </c>
      <c r="F130" t="s">
        <v>167</v>
      </c>
    </row>
    <row r="131" spans="3:6" x14ac:dyDescent="0.25">
      <c r="C131" s="3" t="s">
        <v>97</v>
      </c>
      <c r="D131" s="3" t="s">
        <v>132</v>
      </c>
      <c r="E131" s="2">
        <v>5591.096000000005</v>
      </c>
      <c r="F131" t="s">
        <v>167</v>
      </c>
    </row>
    <row r="132" spans="3:6" x14ac:dyDescent="0.25">
      <c r="C132" t="s">
        <v>98</v>
      </c>
      <c r="D132" t="s">
        <v>132</v>
      </c>
      <c r="E132" s="2">
        <v>1036.145</v>
      </c>
      <c r="F132" t="s">
        <v>167</v>
      </c>
    </row>
    <row r="133" spans="3:6" x14ac:dyDescent="0.25">
      <c r="C133" t="s">
        <v>99</v>
      </c>
      <c r="D133" t="s">
        <v>143</v>
      </c>
      <c r="E133" s="2">
        <v>807.44899999999996</v>
      </c>
      <c r="F133" t="s">
        <v>167</v>
      </c>
    </row>
    <row r="134" spans="3:6" x14ac:dyDescent="0.25">
      <c r="C134" t="s">
        <v>126</v>
      </c>
      <c r="D134" t="s">
        <v>156</v>
      </c>
      <c r="E134" s="2">
        <v>20961.080000000002</v>
      </c>
      <c r="F134" t="s">
        <v>168</v>
      </c>
    </row>
    <row r="135" spans="3:6" x14ac:dyDescent="0.25">
      <c r="C135" s="3" t="s">
        <v>124</v>
      </c>
      <c r="D135" s="3" t="s">
        <v>156</v>
      </c>
      <c r="E135" s="2">
        <v>37901.879999999997</v>
      </c>
      <c r="F135" t="s">
        <v>168</v>
      </c>
    </row>
    <row r="136" spans="3:6" x14ac:dyDescent="0.25">
      <c r="C136" t="s">
        <v>100</v>
      </c>
      <c r="D136" t="s">
        <v>136</v>
      </c>
      <c r="E136" s="2">
        <v>652.16099999999994</v>
      </c>
      <c r="F136" t="s">
        <v>167</v>
      </c>
    </row>
    <row r="137" spans="3:6" x14ac:dyDescent="0.25">
      <c r="C137" s="3" t="s">
        <v>100</v>
      </c>
      <c r="D137" s="3" t="s">
        <v>136</v>
      </c>
      <c r="E137" s="2">
        <v>4333.2630000000008</v>
      </c>
      <c r="F137" t="s">
        <v>167</v>
      </c>
    </row>
    <row r="138" spans="3:6" x14ac:dyDescent="0.25">
      <c r="C138" t="s">
        <v>101</v>
      </c>
      <c r="D138" t="s">
        <v>134</v>
      </c>
      <c r="E138" s="2">
        <v>543.19000000000005</v>
      </c>
      <c r="F138" t="s">
        <v>167</v>
      </c>
    </row>
    <row r="139" spans="3:6" x14ac:dyDescent="0.25">
      <c r="C139" t="s">
        <v>102</v>
      </c>
      <c r="D139" t="s">
        <v>145</v>
      </c>
      <c r="E139" s="2">
        <v>258.72200000000004</v>
      </c>
      <c r="F139" t="s">
        <v>168</v>
      </c>
    </row>
    <row r="140" spans="3:6" x14ac:dyDescent="0.25">
      <c r="C140" t="s">
        <v>103</v>
      </c>
      <c r="D140" t="s">
        <v>133</v>
      </c>
      <c r="E140" s="2">
        <v>458.44200000000001</v>
      </c>
      <c r="F140" t="s">
        <v>168</v>
      </c>
    </row>
    <row r="141" spans="3:6" x14ac:dyDescent="0.25">
      <c r="C141" t="s">
        <v>104</v>
      </c>
      <c r="D141" t="s">
        <v>137</v>
      </c>
      <c r="E141" s="2">
        <v>115.83399999999999</v>
      </c>
      <c r="F141" t="s">
        <v>164</v>
      </c>
    </row>
    <row r="142" spans="3:6" x14ac:dyDescent="0.25">
      <c r="C142" t="s">
        <v>105</v>
      </c>
      <c r="D142" t="s">
        <v>133</v>
      </c>
      <c r="E142" s="2">
        <v>6288.3689999999997</v>
      </c>
      <c r="F142" t="s">
        <v>168</v>
      </c>
    </row>
    <row r="143" spans="3:6" x14ac:dyDescent="0.25">
      <c r="C143" s="3" t="s">
        <v>105</v>
      </c>
      <c r="D143" s="3" t="s">
        <v>133</v>
      </c>
      <c r="E143" s="2">
        <v>1759.3929999999993</v>
      </c>
      <c r="F143" t="s">
        <v>168</v>
      </c>
    </row>
    <row r="144" spans="3:6" x14ac:dyDescent="0.25">
      <c r="C144" t="s">
        <v>106</v>
      </c>
      <c r="D144" t="s">
        <v>142</v>
      </c>
      <c r="E144" s="2">
        <v>666.57499999999959</v>
      </c>
      <c r="F144" t="s">
        <v>164</v>
      </c>
    </row>
    <row r="145" spans="3:6" x14ac:dyDescent="0.25">
      <c r="C145" t="s">
        <v>107</v>
      </c>
      <c r="D145" t="s">
        <v>137</v>
      </c>
      <c r="E145" s="2">
        <v>2209.7400000000007</v>
      </c>
      <c r="F145" t="s">
        <v>164</v>
      </c>
    </row>
    <row r="146" spans="3:6" x14ac:dyDescent="0.25">
      <c r="C146" t="s">
        <v>108</v>
      </c>
      <c r="D146" t="s">
        <v>142</v>
      </c>
      <c r="E146" s="2">
        <v>271.97699999999986</v>
      </c>
      <c r="F146" t="s">
        <v>164</v>
      </c>
    </row>
    <row r="147" spans="3:6" x14ac:dyDescent="0.25">
      <c r="C147" s="3" t="s">
        <v>108</v>
      </c>
      <c r="D147" s="3" t="s">
        <v>142</v>
      </c>
      <c r="E147" s="2">
        <v>1326.8060000000009</v>
      </c>
      <c r="F147" t="s">
        <v>164</v>
      </c>
    </row>
    <row r="148" spans="3:6" x14ac:dyDescent="0.25">
      <c r="C148" t="s">
        <v>109</v>
      </c>
      <c r="D148" t="s">
        <v>143</v>
      </c>
      <c r="E148" s="2">
        <v>13.821999999999999</v>
      </c>
      <c r="F148" t="s">
        <v>167</v>
      </c>
    </row>
    <row r="149" spans="3:6" x14ac:dyDescent="0.25">
      <c r="C149" t="s">
        <v>110</v>
      </c>
      <c r="D149" t="s">
        <v>145</v>
      </c>
      <c r="E149" s="2">
        <v>642.02099999999996</v>
      </c>
      <c r="F149" t="s">
        <v>168</v>
      </c>
    </row>
    <row r="150" spans="3:6" x14ac:dyDescent="0.25">
      <c r="C150" s="3" t="s">
        <v>110</v>
      </c>
      <c r="D150" s="3" t="s">
        <v>145</v>
      </c>
      <c r="E150" s="2">
        <v>397.87900000000002</v>
      </c>
      <c r="F150" t="s">
        <v>168</v>
      </c>
    </row>
    <row r="151" spans="3:6" x14ac:dyDescent="0.25">
      <c r="C151" t="s">
        <v>111</v>
      </c>
      <c r="D151" t="s">
        <v>128</v>
      </c>
      <c r="E151" s="2">
        <v>11.937999999999999</v>
      </c>
      <c r="F151" t="s">
        <v>168</v>
      </c>
    </row>
    <row r="152" spans="3:6" x14ac:dyDescent="0.25">
      <c r="C152" s="9" t="s">
        <v>112</v>
      </c>
      <c r="D152" s="9" t="s">
        <v>145</v>
      </c>
      <c r="E152" s="12">
        <v>1916.7040000000011</v>
      </c>
      <c r="F152" t="s">
        <v>168</v>
      </c>
    </row>
    <row r="153" spans="3:6" x14ac:dyDescent="0.25">
      <c r="C153" s="3" t="s">
        <v>112</v>
      </c>
      <c r="D153" s="3" t="s">
        <v>145</v>
      </c>
      <c r="E153" s="2">
        <v>901.61500000000035</v>
      </c>
      <c r="F153" t="s">
        <v>168</v>
      </c>
    </row>
    <row r="154" spans="3:6" x14ac:dyDescent="0.25">
      <c r="C154" s="3" t="s">
        <v>122</v>
      </c>
      <c r="D154" s="3" t="s">
        <v>145</v>
      </c>
      <c r="E154" s="2">
        <v>290.86299999999994</v>
      </c>
      <c r="F154" t="s">
        <v>168</v>
      </c>
    </row>
  </sheetData>
  <autoFilter ref="C6:F15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01"/>
  <sheetViews>
    <sheetView topLeftCell="A47" workbookViewId="0">
      <selection activeCell="F4" sqref="F4:F81"/>
    </sheetView>
  </sheetViews>
  <sheetFormatPr defaultRowHeight="15" x14ac:dyDescent="0.25"/>
  <cols>
    <col min="3" max="3" width="14" bestFit="1" customWidth="1"/>
    <col min="4" max="4" width="11.85546875" customWidth="1"/>
  </cols>
  <sheetData>
    <row r="3" spans="2:10" ht="60" x14ac:dyDescent="0.25">
      <c r="B3" s="13" t="s">
        <v>225</v>
      </c>
      <c r="C3" s="13" t="s">
        <v>226</v>
      </c>
      <c r="D3" s="13" t="s">
        <v>227</v>
      </c>
      <c r="E3" s="13" t="s">
        <v>228</v>
      </c>
      <c r="F3" s="13" t="s">
        <v>229</v>
      </c>
      <c r="G3" s="13" t="s">
        <v>311</v>
      </c>
      <c r="H3" s="13" t="s">
        <v>312</v>
      </c>
      <c r="I3" s="13" t="s">
        <v>313</v>
      </c>
      <c r="J3" s="13" t="s">
        <v>314</v>
      </c>
    </row>
    <row r="4" spans="2:10" x14ac:dyDescent="0.25">
      <c r="B4" s="14" t="s">
        <v>118</v>
      </c>
      <c r="C4" s="14" t="s">
        <v>169</v>
      </c>
      <c r="D4" s="14" t="s">
        <v>132</v>
      </c>
      <c r="E4" s="15">
        <v>228</v>
      </c>
      <c r="F4" s="16">
        <f t="shared" ref="F4:F35" si="0">+E4/12.5</f>
        <v>18.239999999999998</v>
      </c>
      <c r="G4" s="17"/>
      <c r="H4" s="17"/>
      <c r="I4" s="17"/>
      <c r="J4" s="17"/>
    </row>
    <row r="5" spans="2:10" x14ac:dyDescent="0.25">
      <c r="B5" s="14" t="s">
        <v>118</v>
      </c>
      <c r="C5" s="14" t="s">
        <v>230</v>
      </c>
      <c r="D5" s="14" t="s">
        <v>132</v>
      </c>
      <c r="E5" s="15">
        <v>693</v>
      </c>
      <c r="F5" s="16">
        <f t="shared" si="0"/>
        <v>55.44</v>
      </c>
      <c r="G5" s="17"/>
      <c r="H5" s="17"/>
      <c r="I5" s="17"/>
      <c r="J5" s="17"/>
    </row>
    <row r="6" spans="2:10" x14ac:dyDescent="0.25">
      <c r="B6" s="14" t="s">
        <v>118</v>
      </c>
      <c r="C6" s="14" t="s">
        <v>231</v>
      </c>
      <c r="D6" s="14" t="s">
        <v>143</v>
      </c>
      <c r="E6" s="15">
        <v>129</v>
      </c>
      <c r="F6" s="16">
        <f t="shared" si="0"/>
        <v>10.32</v>
      </c>
      <c r="G6" s="17"/>
      <c r="H6" s="17"/>
      <c r="I6" s="17"/>
      <c r="J6" s="17"/>
    </row>
    <row r="7" spans="2:10" x14ac:dyDescent="0.25">
      <c r="B7" s="14" t="s">
        <v>118</v>
      </c>
      <c r="C7" s="14" t="s">
        <v>232</v>
      </c>
      <c r="D7" s="14" t="s">
        <v>143</v>
      </c>
      <c r="E7" s="15">
        <v>606</v>
      </c>
      <c r="F7" s="16">
        <f t="shared" si="0"/>
        <v>48.48</v>
      </c>
      <c r="G7" s="17"/>
      <c r="H7" s="17"/>
      <c r="I7" s="17"/>
      <c r="J7" s="17"/>
    </row>
    <row r="8" spans="2:10" x14ac:dyDescent="0.25">
      <c r="B8" s="14" t="s">
        <v>118</v>
      </c>
      <c r="C8" s="14" t="s">
        <v>233</v>
      </c>
      <c r="D8" s="14" t="s">
        <v>145</v>
      </c>
      <c r="E8" s="15">
        <v>744</v>
      </c>
      <c r="F8" s="16">
        <f t="shared" si="0"/>
        <v>59.52</v>
      </c>
      <c r="G8" s="17"/>
      <c r="H8" s="17"/>
      <c r="I8" s="17"/>
      <c r="J8" s="17"/>
    </row>
    <row r="9" spans="2:10" x14ac:dyDescent="0.25">
      <c r="B9" s="14" t="s">
        <v>118</v>
      </c>
      <c r="C9" s="14" t="s">
        <v>234</v>
      </c>
      <c r="D9" s="14" t="s">
        <v>136</v>
      </c>
      <c r="E9" s="15">
        <v>513</v>
      </c>
      <c r="F9" s="16">
        <f t="shared" si="0"/>
        <v>41.04</v>
      </c>
      <c r="G9" s="17"/>
      <c r="H9" s="17"/>
      <c r="I9" s="17"/>
      <c r="J9" s="17"/>
    </row>
    <row r="10" spans="2:10" x14ac:dyDescent="0.25">
      <c r="B10" s="14" t="s">
        <v>118</v>
      </c>
      <c r="C10" s="14" t="s">
        <v>235</v>
      </c>
      <c r="D10" s="14" t="s">
        <v>132</v>
      </c>
      <c r="E10" s="15">
        <v>838</v>
      </c>
      <c r="F10" s="16">
        <f t="shared" si="0"/>
        <v>67.040000000000006</v>
      </c>
      <c r="G10" s="17"/>
      <c r="H10" s="17"/>
      <c r="I10" s="17"/>
      <c r="J10" s="17"/>
    </row>
    <row r="11" spans="2:10" x14ac:dyDescent="0.25">
      <c r="B11" s="14" t="s">
        <v>118</v>
      </c>
      <c r="C11" s="14" t="s">
        <v>236</v>
      </c>
      <c r="D11" s="14" t="s">
        <v>134</v>
      </c>
      <c r="E11" s="15">
        <v>308</v>
      </c>
      <c r="F11" s="16">
        <f t="shared" si="0"/>
        <v>24.64</v>
      </c>
      <c r="G11" s="17"/>
      <c r="H11" s="17"/>
      <c r="I11" s="17"/>
      <c r="J11" s="17"/>
    </row>
    <row r="12" spans="2:10" x14ac:dyDescent="0.25">
      <c r="B12" s="14" t="s">
        <v>118</v>
      </c>
      <c r="C12" s="14" t="s">
        <v>219</v>
      </c>
      <c r="D12" s="14" t="s">
        <v>237</v>
      </c>
      <c r="E12" s="15">
        <v>629</v>
      </c>
      <c r="F12" s="16">
        <f t="shared" si="0"/>
        <v>50.32</v>
      </c>
      <c r="G12" s="17"/>
      <c r="H12" s="17"/>
      <c r="I12" s="17"/>
      <c r="J12" s="17"/>
    </row>
    <row r="13" spans="2:10" x14ac:dyDescent="0.25">
      <c r="B13" s="14" t="s">
        <v>118</v>
      </c>
      <c r="C13" s="14" t="s">
        <v>238</v>
      </c>
      <c r="D13" s="14" t="s">
        <v>237</v>
      </c>
      <c r="E13" s="15">
        <v>542</v>
      </c>
      <c r="F13" s="16">
        <f t="shared" si="0"/>
        <v>43.36</v>
      </c>
      <c r="G13" s="17"/>
      <c r="H13" s="17"/>
      <c r="I13" s="17"/>
      <c r="J13" s="17"/>
    </row>
    <row r="14" spans="2:10" x14ac:dyDescent="0.25">
      <c r="B14" s="14" t="s">
        <v>118</v>
      </c>
      <c r="C14" s="14" t="s">
        <v>171</v>
      </c>
      <c r="D14" s="14" t="s">
        <v>237</v>
      </c>
      <c r="E14" s="15">
        <v>434</v>
      </c>
      <c r="F14" s="16">
        <f t="shared" si="0"/>
        <v>34.72</v>
      </c>
      <c r="G14" s="17"/>
      <c r="H14" s="17"/>
      <c r="I14" s="17"/>
      <c r="J14" s="17"/>
    </row>
    <row r="15" spans="2:10" x14ac:dyDescent="0.25">
      <c r="B15" s="14" t="s">
        <v>118</v>
      </c>
      <c r="C15" s="14" t="s">
        <v>172</v>
      </c>
      <c r="D15" s="14" t="s">
        <v>143</v>
      </c>
      <c r="E15" s="15">
        <v>193</v>
      </c>
      <c r="F15" s="16">
        <f t="shared" si="0"/>
        <v>15.44</v>
      </c>
      <c r="G15" s="17"/>
      <c r="H15" s="17"/>
      <c r="I15" s="17"/>
      <c r="J15" s="17"/>
    </row>
    <row r="16" spans="2:10" x14ac:dyDescent="0.25">
      <c r="B16" s="14" t="s">
        <v>118</v>
      </c>
      <c r="C16" s="14" t="s">
        <v>206</v>
      </c>
      <c r="D16" s="14" t="s">
        <v>139</v>
      </c>
      <c r="E16" s="15">
        <v>521</v>
      </c>
      <c r="F16" s="16">
        <f t="shared" si="0"/>
        <v>41.68</v>
      </c>
      <c r="G16" s="17"/>
      <c r="H16" s="17"/>
      <c r="I16" s="17"/>
      <c r="J16" s="17"/>
    </row>
    <row r="17" spans="2:10" x14ac:dyDescent="0.25">
      <c r="B17" s="14" t="s">
        <v>118</v>
      </c>
      <c r="C17" s="14" t="s">
        <v>197</v>
      </c>
      <c r="D17" s="14" t="s">
        <v>145</v>
      </c>
      <c r="E17" s="15">
        <v>832</v>
      </c>
      <c r="F17" s="16">
        <f t="shared" si="0"/>
        <v>66.56</v>
      </c>
      <c r="G17" s="17"/>
      <c r="H17" s="17"/>
      <c r="I17" s="17"/>
      <c r="J17" s="17"/>
    </row>
    <row r="18" spans="2:10" x14ac:dyDescent="0.25">
      <c r="B18" s="14" t="s">
        <v>118</v>
      </c>
      <c r="C18" s="14" t="s">
        <v>193</v>
      </c>
      <c r="D18" s="14" t="s">
        <v>239</v>
      </c>
      <c r="E18" s="15">
        <v>1206</v>
      </c>
      <c r="F18" s="16">
        <f t="shared" si="0"/>
        <v>96.48</v>
      </c>
      <c r="G18" s="17"/>
      <c r="H18" s="17"/>
      <c r="I18" s="17"/>
      <c r="J18" s="17"/>
    </row>
    <row r="19" spans="2:10" x14ac:dyDescent="0.25">
      <c r="B19" s="14" t="s">
        <v>118</v>
      </c>
      <c r="C19" s="14" t="s">
        <v>240</v>
      </c>
      <c r="D19" s="14" t="s">
        <v>132</v>
      </c>
      <c r="E19" s="15">
        <v>220</v>
      </c>
      <c r="F19" s="16">
        <f t="shared" si="0"/>
        <v>17.600000000000001</v>
      </c>
      <c r="G19" s="17"/>
      <c r="H19" s="17"/>
      <c r="I19" s="17"/>
      <c r="J19" s="17"/>
    </row>
    <row r="20" spans="2:10" x14ac:dyDescent="0.25">
      <c r="B20" s="14" t="s">
        <v>118</v>
      </c>
      <c r="C20" s="14" t="s">
        <v>173</v>
      </c>
      <c r="D20" s="14" t="s">
        <v>241</v>
      </c>
      <c r="E20" s="15">
        <v>474</v>
      </c>
      <c r="F20" s="16">
        <f t="shared" si="0"/>
        <v>37.92</v>
      </c>
      <c r="G20" s="17"/>
      <c r="H20" s="17"/>
      <c r="I20" s="17"/>
      <c r="J20" s="17"/>
    </row>
    <row r="21" spans="2:10" x14ac:dyDescent="0.25">
      <c r="B21" s="14" t="s">
        <v>118</v>
      </c>
      <c r="C21" s="14" t="s">
        <v>242</v>
      </c>
      <c r="D21" s="14" t="s">
        <v>143</v>
      </c>
      <c r="E21" s="15">
        <v>31</v>
      </c>
      <c r="F21" s="16">
        <f t="shared" si="0"/>
        <v>2.48</v>
      </c>
      <c r="G21" s="17"/>
      <c r="H21" s="17"/>
      <c r="I21" s="17"/>
      <c r="J21" s="17"/>
    </row>
    <row r="22" spans="2:10" x14ac:dyDescent="0.25">
      <c r="B22" s="14" t="s">
        <v>118</v>
      </c>
      <c r="C22" s="14" t="s">
        <v>243</v>
      </c>
      <c r="D22" s="14" t="s">
        <v>244</v>
      </c>
      <c r="E22" s="15">
        <v>920</v>
      </c>
      <c r="F22" s="16">
        <f t="shared" si="0"/>
        <v>73.599999999999994</v>
      </c>
      <c r="G22" s="17"/>
      <c r="H22" s="17"/>
      <c r="I22" s="17"/>
      <c r="J22" s="17"/>
    </row>
    <row r="23" spans="2:10" x14ac:dyDescent="0.25">
      <c r="B23" s="14" t="s">
        <v>118</v>
      </c>
      <c r="C23" s="14" t="s">
        <v>115</v>
      </c>
      <c r="D23" s="14" t="s">
        <v>161</v>
      </c>
      <c r="E23" s="15">
        <v>258</v>
      </c>
      <c r="F23" s="16">
        <f t="shared" si="0"/>
        <v>20.64</v>
      </c>
      <c r="G23" s="17"/>
      <c r="H23" s="17"/>
      <c r="I23" s="17"/>
      <c r="J23" s="17"/>
    </row>
    <row r="24" spans="2:10" x14ac:dyDescent="0.25">
      <c r="B24" s="14" t="s">
        <v>118</v>
      </c>
      <c r="C24" s="14" t="s">
        <v>207</v>
      </c>
      <c r="D24" s="14" t="s">
        <v>139</v>
      </c>
      <c r="E24" s="15">
        <v>520</v>
      </c>
      <c r="F24" s="16">
        <f t="shared" si="0"/>
        <v>41.6</v>
      </c>
      <c r="G24" s="17"/>
      <c r="H24" s="17"/>
      <c r="I24" s="17"/>
      <c r="J24" s="17"/>
    </row>
    <row r="25" spans="2:10" x14ac:dyDescent="0.25">
      <c r="B25" s="14" t="s">
        <v>118</v>
      </c>
      <c r="C25" s="14" t="s">
        <v>245</v>
      </c>
      <c r="D25" s="14" t="s">
        <v>139</v>
      </c>
      <c r="E25" s="15">
        <v>608</v>
      </c>
      <c r="F25" s="16">
        <f t="shared" si="0"/>
        <v>48.64</v>
      </c>
      <c r="G25" s="17"/>
      <c r="H25" s="17"/>
      <c r="I25" s="17"/>
      <c r="J25" s="17"/>
    </row>
    <row r="26" spans="2:10" x14ac:dyDescent="0.25">
      <c r="B26" s="14" t="s">
        <v>118</v>
      </c>
      <c r="C26" s="14" t="s">
        <v>174</v>
      </c>
      <c r="D26" s="14" t="s">
        <v>246</v>
      </c>
      <c r="E26" s="15">
        <v>191</v>
      </c>
      <c r="F26" s="16">
        <f t="shared" si="0"/>
        <v>15.28</v>
      </c>
      <c r="G26" s="17"/>
      <c r="H26" s="17"/>
      <c r="I26" s="17"/>
      <c r="J26" s="17"/>
    </row>
    <row r="27" spans="2:10" x14ac:dyDescent="0.25">
      <c r="B27" s="14" t="s">
        <v>118</v>
      </c>
      <c r="C27" s="14" t="s">
        <v>220</v>
      </c>
      <c r="D27" s="14" t="s">
        <v>132</v>
      </c>
      <c r="E27" s="15">
        <v>712</v>
      </c>
      <c r="F27" s="16">
        <f t="shared" si="0"/>
        <v>56.96</v>
      </c>
      <c r="G27" s="17"/>
      <c r="H27" s="17"/>
      <c r="I27" s="17"/>
      <c r="J27" s="17"/>
    </row>
    <row r="28" spans="2:10" x14ac:dyDescent="0.25">
      <c r="B28" s="14" t="s">
        <v>118</v>
      </c>
      <c r="C28" s="14" t="s">
        <v>247</v>
      </c>
      <c r="D28" s="14" t="s">
        <v>132</v>
      </c>
      <c r="E28" s="15">
        <v>234</v>
      </c>
      <c r="F28" s="16">
        <f t="shared" si="0"/>
        <v>18.72</v>
      </c>
      <c r="G28" s="17"/>
      <c r="H28" s="17"/>
      <c r="I28" s="17"/>
      <c r="J28" s="17"/>
    </row>
    <row r="29" spans="2:10" x14ac:dyDescent="0.25">
      <c r="B29" s="14" t="s">
        <v>118</v>
      </c>
      <c r="C29" s="14" t="s">
        <v>116</v>
      </c>
      <c r="D29" s="14" t="s">
        <v>246</v>
      </c>
      <c r="E29" s="15">
        <v>253</v>
      </c>
      <c r="F29" s="16">
        <f t="shared" si="0"/>
        <v>20.239999999999998</v>
      </c>
      <c r="G29" s="17"/>
      <c r="H29" s="17"/>
      <c r="I29" s="17"/>
      <c r="J29" s="17"/>
    </row>
    <row r="30" spans="2:10" x14ac:dyDescent="0.25">
      <c r="B30" s="14" t="s">
        <v>118</v>
      </c>
      <c r="C30" s="14" t="s">
        <v>248</v>
      </c>
      <c r="D30" s="14" t="s">
        <v>145</v>
      </c>
      <c r="E30" s="15">
        <v>597</v>
      </c>
      <c r="F30" s="16">
        <f t="shared" si="0"/>
        <v>47.76</v>
      </c>
      <c r="G30" s="17"/>
      <c r="H30" s="17"/>
      <c r="I30" s="17"/>
      <c r="J30" s="17"/>
    </row>
    <row r="31" spans="2:10" x14ac:dyDescent="0.25">
      <c r="B31" s="14" t="s">
        <v>118</v>
      </c>
      <c r="C31" s="14" t="s">
        <v>175</v>
      </c>
      <c r="D31" s="14" t="s">
        <v>132</v>
      </c>
      <c r="E31" s="15">
        <v>281</v>
      </c>
      <c r="F31" s="16">
        <f t="shared" si="0"/>
        <v>22.48</v>
      </c>
      <c r="G31" s="17"/>
      <c r="H31" s="17"/>
      <c r="I31" s="17"/>
      <c r="J31" s="17"/>
    </row>
    <row r="32" spans="2:10" x14ac:dyDescent="0.25">
      <c r="B32" s="14" t="s">
        <v>118</v>
      </c>
      <c r="C32" s="14" t="s">
        <v>249</v>
      </c>
      <c r="D32" s="14" t="s">
        <v>246</v>
      </c>
      <c r="E32" s="15">
        <v>222</v>
      </c>
      <c r="F32" s="16">
        <f t="shared" si="0"/>
        <v>17.760000000000002</v>
      </c>
      <c r="G32" s="17"/>
      <c r="H32" s="17"/>
      <c r="I32" s="17"/>
      <c r="J32" s="17"/>
    </row>
    <row r="33" spans="2:10" x14ac:dyDescent="0.25">
      <c r="B33" s="14" t="s">
        <v>118</v>
      </c>
      <c r="C33" s="14" t="s">
        <v>209</v>
      </c>
      <c r="D33" s="14" t="s">
        <v>139</v>
      </c>
      <c r="E33" s="15">
        <v>308</v>
      </c>
      <c r="F33" s="16">
        <f t="shared" si="0"/>
        <v>24.64</v>
      </c>
      <c r="G33" s="17"/>
      <c r="H33" s="17"/>
      <c r="I33" s="17"/>
      <c r="J33" s="17"/>
    </row>
    <row r="34" spans="2:10" x14ac:dyDescent="0.25">
      <c r="B34" s="14" t="s">
        <v>118</v>
      </c>
      <c r="C34" s="14" t="s">
        <v>176</v>
      </c>
      <c r="D34" s="14" t="s">
        <v>250</v>
      </c>
      <c r="E34" s="15">
        <v>468</v>
      </c>
      <c r="F34" s="16">
        <f t="shared" si="0"/>
        <v>37.44</v>
      </c>
      <c r="G34" s="17"/>
      <c r="H34" s="17"/>
      <c r="I34" s="17"/>
      <c r="J34" s="17"/>
    </row>
    <row r="35" spans="2:10" x14ac:dyDescent="0.25">
      <c r="B35" s="14" t="s">
        <v>118</v>
      </c>
      <c r="C35" s="14" t="s">
        <v>251</v>
      </c>
      <c r="D35" s="14" t="s">
        <v>145</v>
      </c>
      <c r="E35" s="15">
        <v>637</v>
      </c>
      <c r="F35" s="16">
        <f t="shared" si="0"/>
        <v>50.96</v>
      </c>
      <c r="G35" s="17"/>
      <c r="H35" s="17"/>
      <c r="I35" s="17"/>
      <c r="J35" s="17"/>
    </row>
    <row r="36" spans="2:10" x14ac:dyDescent="0.25">
      <c r="B36" s="14" t="s">
        <v>118</v>
      </c>
      <c r="C36" s="14" t="s">
        <v>177</v>
      </c>
      <c r="D36" s="14" t="s">
        <v>246</v>
      </c>
      <c r="E36" s="15">
        <v>291</v>
      </c>
      <c r="F36" s="16">
        <f t="shared" ref="F36:F67" si="1">+E36/12.5</f>
        <v>23.28</v>
      </c>
      <c r="G36" s="17"/>
      <c r="H36" s="17"/>
      <c r="I36" s="17"/>
      <c r="J36" s="17"/>
    </row>
    <row r="37" spans="2:10" x14ac:dyDescent="0.25">
      <c r="B37" s="14" t="s">
        <v>118</v>
      </c>
      <c r="C37" s="14" t="s">
        <v>252</v>
      </c>
      <c r="D37" s="14" t="s">
        <v>246</v>
      </c>
      <c r="E37" s="15">
        <v>430</v>
      </c>
      <c r="F37" s="16">
        <f t="shared" si="1"/>
        <v>34.4</v>
      </c>
      <c r="G37" s="17"/>
      <c r="H37" s="17"/>
      <c r="I37" s="17"/>
      <c r="J37" s="17"/>
    </row>
    <row r="38" spans="2:10" x14ac:dyDescent="0.25">
      <c r="B38" s="14" t="s">
        <v>118</v>
      </c>
      <c r="C38" s="14" t="s">
        <v>118</v>
      </c>
      <c r="D38" s="14" t="s">
        <v>143</v>
      </c>
      <c r="E38" s="15">
        <v>20</v>
      </c>
      <c r="F38" s="16">
        <f t="shared" si="1"/>
        <v>1.6</v>
      </c>
      <c r="G38" s="17"/>
      <c r="H38" s="17"/>
      <c r="I38" s="17"/>
      <c r="J38" s="17"/>
    </row>
    <row r="39" spans="2:10" x14ac:dyDescent="0.25">
      <c r="B39" s="14" t="s">
        <v>118</v>
      </c>
      <c r="C39" s="14" t="s">
        <v>211</v>
      </c>
      <c r="D39" s="14" t="s">
        <v>253</v>
      </c>
      <c r="E39" s="15">
        <v>1058</v>
      </c>
      <c r="F39" s="16">
        <f t="shared" si="1"/>
        <v>84.64</v>
      </c>
      <c r="G39" s="17"/>
      <c r="H39" s="17"/>
      <c r="I39" s="17"/>
      <c r="J39" s="17"/>
    </row>
    <row r="40" spans="2:10" x14ac:dyDescent="0.25">
      <c r="B40" s="14" t="s">
        <v>118</v>
      </c>
      <c r="C40" s="14" t="s">
        <v>119</v>
      </c>
      <c r="D40" s="14" t="s">
        <v>237</v>
      </c>
      <c r="E40" s="15">
        <v>551</v>
      </c>
      <c r="F40" s="16">
        <f t="shared" si="1"/>
        <v>44.08</v>
      </c>
      <c r="G40" s="17"/>
      <c r="H40" s="17"/>
      <c r="I40" s="17"/>
      <c r="J40" s="17"/>
    </row>
    <row r="41" spans="2:10" x14ac:dyDescent="0.25">
      <c r="B41" s="14" t="s">
        <v>118</v>
      </c>
      <c r="C41" s="14" t="s">
        <v>178</v>
      </c>
      <c r="D41" s="14" t="s">
        <v>148</v>
      </c>
      <c r="E41" s="15">
        <v>775</v>
      </c>
      <c r="F41" s="16">
        <f t="shared" si="1"/>
        <v>62</v>
      </c>
      <c r="G41" s="17"/>
      <c r="H41" s="17"/>
      <c r="I41" s="17"/>
      <c r="J41" s="17"/>
    </row>
    <row r="42" spans="2:10" x14ac:dyDescent="0.25">
      <c r="B42" s="14" t="s">
        <v>118</v>
      </c>
      <c r="C42" s="14" t="s">
        <v>194</v>
      </c>
      <c r="D42" s="14" t="s">
        <v>239</v>
      </c>
      <c r="E42" s="15">
        <v>1316</v>
      </c>
      <c r="F42" s="16">
        <f t="shared" si="1"/>
        <v>105.28</v>
      </c>
      <c r="G42" s="17"/>
      <c r="H42" s="17"/>
      <c r="I42" s="17"/>
      <c r="J42" s="17"/>
    </row>
    <row r="43" spans="2:10" x14ac:dyDescent="0.25">
      <c r="B43" s="14" t="s">
        <v>118</v>
      </c>
      <c r="C43" s="14" t="s">
        <v>179</v>
      </c>
      <c r="D43" s="14" t="s">
        <v>143</v>
      </c>
      <c r="E43" s="15">
        <v>324</v>
      </c>
      <c r="F43" s="16">
        <f t="shared" si="1"/>
        <v>25.92</v>
      </c>
      <c r="G43" s="17"/>
      <c r="H43" s="17"/>
      <c r="I43" s="17"/>
      <c r="J43" s="17"/>
    </row>
    <row r="44" spans="2:10" x14ac:dyDescent="0.25">
      <c r="B44" s="14" t="s">
        <v>118</v>
      </c>
      <c r="C44" s="14" t="s">
        <v>210</v>
      </c>
      <c r="D44" s="14" t="s">
        <v>139</v>
      </c>
      <c r="E44" s="15">
        <v>540</v>
      </c>
      <c r="F44" s="16">
        <f t="shared" si="1"/>
        <v>43.2</v>
      </c>
      <c r="G44" s="17"/>
      <c r="H44" s="17"/>
      <c r="I44" s="17"/>
      <c r="J44" s="17"/>
    </row>
    <row r="45" spans="2:10" x14ac:dyDescent="0.25">
      <c r="B45" s="14" t="s">
        <v>118</v>
      </c>
      <c r="C45" s="14" t="s">
        <v>254</v>
      </c>
      <c r="D45" s="14" t="s">
        <v>136</v>
      </c>
      <c r="E45" s="15">
        <v>469</v>
      </c>
      <c r="F45" s="16">
        <f t="shared" si="1"/>
        <v>37.520000000000003</v>
      </c>
      <c r="G45" s="17"/>
      <c r="H45" s="17"/>
      <c r="I45" s="17"/>
      <c r="J45" s="17"/>
    </row>
    <row r="46" spans="2:10" x14ac:dyDescent="0.25">
      <c r="B46" s="14" t="s">
        <v>118</v>
      </c>
      <c r="C46" s="14" t="s">
        <v>221</v>
      </c>
      <c r="D46" s="14" t="s">
        <v>143</v>
      </c>
      <c r="E46" s="15">
        <v>41</v>
      </c>
      <c r="F46" s="16">
        <f t="shared" si="1"/>
        <v>3.28</v>
      </c>
      <c r="G46" s="17"/>
      <c r="H46" s="17"/>
      <c r="I46" s="17"/>
      <c r="J46" s="17"/>
    </row>
    <row r="47" spans="2:10" x14ac:dyDescent="0.25">
      <c r="B47" s="14" t="s">
        <v>118</v>
      </c>
      <c r="C47" s="14" t="s">
        <v>222</v>
      </c>
      <c r="D47" s="14" t="s">
        <v>132</v>
      </c>
      <c r="E47" s="15">
        <v>504</v>
      </c>
      <c r="F47" s="16">
        <f t="shared" si="1"/>
        <v>40.32</v>
      </c>
      <c r="G47" s="17"/>
      <c r="H47" s="17"/>
      <c r="I47" s="17"/>
      <c r="J47" s="17"/>
    </row>
    <row r="48" spans="2:10" x14ac:dyDescent="0.25">
      <c r="B48" s="14" t="s">
        <v>118</v>
      </c>
      <c r="C48" s="14" t="s">
        <v>180</v>
      </c>
      <c r="D48" s="14" t="s">
        <v>134</v>
      </c>
      <c r="E48" s="15">
        <v>364</v>
      </c>
      <c r="F48" s="16">
        <f t="shared" si="1"/>
        <v>29.12</v>
      </c>
      <c r="G48" s="17"/>
      <c r="H48" s="17"/>
      <c r="I48" s="17"/>
      <c r="J48" s="17"/>
    </row>
    <row r="49" spans="2:10" x14ac:dyDescent="0.25">
      <c r="B49" s="14" t="s">
        <v>118</v>
      </c>
      <c r="C49" s="14" t="s">
        <v>255</v>
      </c>
      <c r="D49" s="14" t="s">
        <v>250</v>
      </c>
      <c r="E49" s="15">
        <v>455</v>
      </c>
      <c r="F49" s="16">
        <f t="shared" si="1"/>
        <v>36.4</v>
      </c>
      <c r="G49" s="17"/>
      <c r="H49" s="17"/>
      <c r="I49" s="17"/>
      <c r="J49" s="17"/>
    </row>
    <row r="50" spans="2:10" x14ac:dyDescent="0.25">
      <c r="B50" s="14" t="s">
        <v>118</v>
      </c>
      <c r="C50" s="14" t="s">
        <v>256</v>
      </c>
      <c r="D50" s="14" t="s">
        <v>131</v>
      </c>
      <c r="E50" s="15">
        <v>1519</v>
      </c>
      <c r="F50" s="16">
        <f t="shared" si="1"/>
        <v>121.52</v>
      </c>
      <c r="G50" s="17"/>
      <c r="H50" s="17"/>
      <c r="I50" s="17"/>
      <c r="J50" s="17"/>
    </row>
    <row r="51" spans="2:10" x14ac:dyDescent="0.25">
      <c r="B51" s="14" t="s">
        <v>118</v>
      </c>
      <c r="C51" s="14" t="s">
        <v>181</v>
      </c>
      <c r="D51" s="14" t="s">
        <v>143</v>
      </c>
      <c r="E51" s="15">
        <v>222</v>
      </c>
      <c r="F51" s="16">
        <f t="shared" si="1"/>
        <v>17.760000000000002</v>
      </c>
      <c r="G51" s="17"/>
      <c r="H51" s="17"/>
      <c r="I51" s="17"/>
      <c r="J51" s="17"/>
    </row>
    <row r="52" spans="2:10" x14ac:dyDescent="0.25">
      <c r="B52" s="14" t="s">
        <v>118</v>
      </c>
      <c r="C52" s="14" t="s">
        <v>257</v>
      </c>
      <c r="D52" s="14" t="s">
        <v>143</v>
      </c>
      <c r="E52" s="15">
        <v>210</v>
      </c>
      <c r="F52" s="16">
        <f t="shared" si="1"/>
        <v>16.8</v>
      </c>
      <c r="G52" s="17"/>
      <c r="H52" s="17"/>
      <c r="I52" s="17"/>
      <c r="J52" s="17"/>
    </row>
    <row r="53" spans="2:10" x14ac:dyDescent="0.25">
      <c r="B53" s="14" t="s">
        <v>118</v>
      </c>
      <c r="C53" s="14" t="s">
        <v>182</v>
      </c>
      <c r="D53" s="14" t="s">
        <v>132</v>
      </c>
      <c r="E53" s="15">
        <v>565</v>
      </c>
      <c r="F53" s="16">
        <f t="shared" si="1"/>
        <v>45.2</v>
      </c>
      <c r="G53" s="17"/>
      <c r="H53" s="17"/>
      <c r="I53" s="17"/>
      <c r="J53" s="17"/>
    </row>
    <row r="54" spans="2:10" x14ac:dyDescent="0.25">
      <c r="B54" s="14" t="s">
        <v>118</v>
      </c>
      <c r="C54" s="14" t="s">
        <v>183</v>
      </c>
      <c r="D54" s="14" t="s">
        <v>237</v>
      </c>
      <c r="E54" s="15">
        <v>493</v>
      </c>
      <c r="F54" s="16">
        <f t="shared" si="1"/>
        <v>39.44</v>
      </c>
      <c r="G54" s="17"/>
      <c r="H54" s="17"/>
      <c r="I54" s="17"/>
      <c r="J54" s="17"/>
    </row>
    <row r="55" spans="2:10" x14ac:dyDescent="0.25">
      <c r="B55" s="14" t="s">
        <v>118</v>
      </c>
      <c r="C55" s="14" t="s">
        <v>258</v>
      </c>
      <c r="D55" s="14" t="s">
        <v>237</v>
      </c>
      <c r="E55" s="15">
        <v>469</v>
      </c>
      <c r="F55" s="16">
        <f t="shared" si="1"/>
        <v>37.520000000000003</v>
      </c>
      <c r="G55" s="17"/>
      <c r="H55" s="17"/>
      <c r="I55" s="17"/>
      <c r="J55" s="17"/>
    </row>
    <row r="56" spans="2:10" x14ac:dyDescent="0.25">
      <c r="B56" s="14" t="s">
        <v>118</v>
      </c>
      <c r="C56" s="14" t="s">
        <v>213</v>
      </c>
      <c r="D56" s="14" t="s">
        <v>139</v>
      </c>
      <c r="E56" s="15">
        <v>545</v>
      </c>
      <c r="F56" s="16">
        <f t="shared" si="1"/>
        <v>43.6</v>
      </c>
      <c r="G56" s="17"/>
      <c r="H56" s="17"/>
      <c r="I56" s="17"/>
      <c r="J56" s="17"/>
    </row>
    <row r="57" spans="2:10" x14ac:dyDescent="0.25">
      <c r="B57" s="14" t="s">
        <v>118</v>
      </c>
      <c r="C57" s="14" t="s">
        <v>259</v>
      </c>
      <c r="D57" s="14" t="s">
        <v>134</v>
      </c>
      <c r="E57" s="15">
        <v>217</v>
      </c>
      <c r="F57" s="16">
        <f t="shared" si="1"/>
        <v>17.36</v>
      </c>
      <c r="G57" s="17"/>
      <c r="H57" s="17"/>
      <c r="I57" s="17"/>
      <c r="J57" s="17"/>
    </row>
    <row r="58" spans="2:10" x14ac:dyDescent="0.25">
      <c r="B58" s="14" t="s">
        <v>118</v>
      </c>
      <c r="C58" s="14" t="s">
        <v>184</v>
      </c>
      <c r="D58" s="14" t="s">
        <v>132</v>
      </c>
      <c r="E58" s="15">
        <v>211</v>
      </c>
      <c r="F58" s="16">
        <f t="shared" si="1"/>
        <v>16.88</v>
      </c>
      <c r="G58" s="17"/>
      <c r="H58" s="17"/>
      <c r="I58" s="17"/>
      <c r="J58" s="17"/>
    </row>
    <row r="59" spans="2:10" x14ac:dyDescent="0.25">
      <c r="B59" s="14" t="s">
        <v>118</v>
      </c>
      <c r="C59" s="14" t="s">
        <v>185</v>
      </c>
      <c r="D59" s="14" t="s">
        <v>132</v>
      </c>
      <c r="E59" s="15">
        <v>321</v>
      </c>
      <c r="F59" s="16">
        <f t="shared" si="1"/>
        <v>25.68</v>
      </c>
      <c r="G59" s="17"/>
      <c r="H59" s="17"/>
      <c r="I59" s="17"/>
      <c r="J59" s="17"/>
    </row>
    <row r="60" spans="2:10" x14ac:dyDescent="0.25">
      <c r="B60" s="14" t="s">
        <v>118</v>
      </c>
      <c r="C60" s="14" t="s">
        <v>223</v>
      </c>
      <c r="D60" s="14" t="s">
        <v>237</v>
      </c>
      <c r="E60" s="15">
        <v>495</v>
      </c>
      <c r="F60" s="16">
        <f t="shared" si="1"/>
        <v>39.6</v>
      </c>
      <c r="G60" s="17"/>
      <c r="H60" s="17"/>
      <c r="I60" s="17"/>
      <c r="J60" s="17"/>
    </row>
    <row r="61" spans="2:10" x14ac:dyDescent="0.25">
      <c r="B61" s="14" t="s">
        <v>118</v>
      </c>
      <c r="C61" s="14" t="s">
        <v>214</v>
      </c>
      <c r="D61" s="14" t="s">
        <v>139</v>
      </c>
      <c r="E61" s="15">
        <v>269</v>
      </c>
      <c r="F61" s="16">
        <f t="shared" si="1"/>
        <v>21.52</v>
      </c>
      <c r="G61" s="17"/>
      <c r="H61" s="17"/>
      <c r="I61" s="17"/>
      <c r="J61" s="17"/>
    </row>
    <row r="62" spans="2:10" x14ac:dyDescent="0.25">
      <c r="B62" s="14" t="s">
        <v>118</v>
      </c>
      <c r="C62" s="14" t="s">
        <v>215</v>
      </c>
      <c r="D62" s="14" t="s">
        <v>253</v>
      </c>
      <c r="E62" s="15">
        <v>1062</v>
      </c>
      <c r="F62" s="16">
        <f t="shared" si="1"/>
        <v>84.96</v>
      </c>
      <c r="G62" s="17"/>
      <c r="H62" s="17"/>
      <c r="I62" s="17"/>
      <c r="J62" s="17"/>
    </row>
    <row r="63" spans="2:10" x14ac:dyDescent="0.25">
      <c r="B63" s="14" t="s">
        <v>118</v>
      </c>
      <c r="C63" s="14" t="s">
        <v>260</v>
      </c>
      <c r="D63" s="14" t="s">
        <v>132</v>
      </c>
      <c r="E63" s="15">
        <v>425</v>
      </c>
      <c r="F63" s="16">
        <f t="shared" si="1"/>
        <v>34</v>
      </c>
      <c r="G63" s="17"/>
      <c r="H63" s="17"/>
      <c r="I63" s="17"/>
      <c r="J63" s="17"/>
    </row>
    <row r="64" spans="2:10" x14ac:dyDescent="0.25">
      <c r="B64" s="14" t="s">
        <v>118</v>
      </c>
      <c r="C64" s="14" t="s">
        <v>261</v>
      </c>
      <c r="D64" s="14" t="s">
        <v>132</v>
      </c>
      <c r="E64" s="15">
        <v>720</v>
      </c>
      <c r="F64" s="16">
        <f t="shared" si="1"/>
        <v>57.6</v>
      </c>
      <c r="G64" s="17"/>
      <c r="H64" s="17"/>
      <c r="I64" s="17"/>
      <c r="J64" s="17"/>
    </row>
    <row r="65" spans="2:10" x14ac:dyDescent="0.25">
      <c r="B65" s="14" t="s">
        <v>118</v>
      </c>
      <c r="C65" s="14" t="s">
        <v>216</v>
      </c>
      <c r="D65" s="14" t="s">
        <v>253</v>
      </c>
      <c r="E65" s="15">
        <v>938</v>
      </c>
      <c r="F65" s="16">
        <f t="shared" si="1"/>
        <v>75.040000000000006</v>
      </c>
      <c r="G65" s="17"/>
      <c r="H65" s="17"/>
      <c r="I65" s="17"/>
      <c r="J65" s="17"/>
    </row>
    <row r="66" spans="2:10" x14ac:dyDescent="0.25">
      <c r="B66" s="14" t="s">
        <v>118</v>
      </c>
      <c r="C66" s="14" t="s">
        <v>187</v>
      </c>
      <c r="D66" s="14" t="s">
        <v>136</v>
      </c>
      <c r="E66" s="15">
        <v>517</v>
      </c>
      <c r="F66" s="16">
        <f t="shared" si="1"/>
        <v>41.36</v>
      </c>
      <c r="G66" s="17"/>
      <c r="H66" s="17"/>
      <c r="I66" s="17"/>
      <c r="J66" s="17"/>
    </row>
    <row r="67" spans="2:10" x14ac:dyDescent="0.25">
      <c r="B67" s="14" t="s">
        <v>118</v>
      </c>
      <c r="C67" s="14" t="s">
        <v>129</v>
      </c>
      <c r="D67" s="14" t="s">
        <v>132</v>
      </c>
      <c r="E67" s="15">
        <v>267</v>
      </c>
      <c r="F67" s="16">
        <f t="shared" si="1"/>
        <v>21.36</v>
      </c>
      <c r="G67" s="17"/>
      <c r="H67" s="17"/>
      <c r="I67" s="17"/>
      <c r="J67" s="17"/>
    </row>
    <row r="68" spans="2:10" x14ac:dyDescent="0.25">
      <c r="B68" s="14" t="s">
        <v>118</v>
      </c>
      <c r="C68" s="14" t="s">
        <v>76</v>
      </c>
      <c r="D68" s="14" t="s">
        <v>143</v>
      </c>
      <c r="E68" s="15">
        <v>312</v>
      </c>
      <c r="F68" s="16">
        <f t="shared" ref="F68:F99" si="2">+E68/12.5</f>
        <v>24.96</v>
      </c>
      <c r="G68" s="17"/>
      <c r="H68" s="17"/>
      <c r="I68" s="17"/>
      <c r="J68" s="17"/>
    </row>
    <row r="69" spans="2:10" x14ac:dyDescent="0.25">
      <c r="B69" s="14" t="s">
        <v>118</v>
      </c>
      <c r="C69" s="14" t="s">
        <v>186</v>
      </c>
      <c r="D69" s="14" t="s">
        <v>136</v>
      </c>
      <c r="E69" s="15">
        <v>480</v>
      </c>
      <c r="F69" s="16">
        <f t="shared" si="2"/>
        <v>38.4</v>
      </c>
      <c r="G69" s="17"/>
      <c r="H69" s="17"/>
      <c r="I69" s="17"/>
      <c r="J69" s="17"/>
    </row>
    <row r="70" spans="2:10" x14ac:dyDescent="0.25">
      <c r="B70" s="14" t="s">
        <v>118</v>
      </c>
      <c r="C70" s="14" t="s">
        <v>79</v>
      </c>
      <c r="D70" s="14" t="s">
        <v>134</v>
      </c>
      <c r="E70" s="15">
        <v>255</v>
      </c>
      <c r="F70" s="16">
        <f t="shared" si="2"/>
        <v>20.399999999999999</v>
      </c>
      <c r="G70" s="17"/>
      <c r="H70" s="17"/>
      <c r="I70" s="17"/>
      <c r="J70" s="17"/>
    </row>
    <row r="71" spans="2:10" x14ac:dyDescent="0.25">
      <c r="B71" s="14" t="s">
        <v>118</v>
      </c>
      <c r="C71" s="14" t="s">
        <v>188</v>
      </c>
      <c r="D71" s="14" t="s">
        <v>134</v>
      </c>
      <c r="E71" s="15">
        <v>494</v>
      </c>
      <c r="F71" s="16">
        <f t="shared" si="2"/>
        <v>39.520000000000003</v>
      </c>
      <c r="G71" s="17"/>
      <c r="H71" s="17"/>
      <c r="I71" s="17"/>
      <c r="J71" s="17"/>
    </row>
    <row r="72" spans="2:10" x14ac:dyDescent="0.25">
      <c r="B72" s="14" t="s">
        <v>118</v>
      </c>
      <c r="C72" s="14" t="s">
        <v>262</v>
      </c>
      <c r="D72" s="14" t="s">
        <v>250</v>
      </c>
      <c r="E72" s="15">
        <v>515</v>
      </c>
      <c r="F72" s="16">
        <f t="shared" si="2"/>
        <v>41.2</v>
      </c>
      <c r="G72" s="17"/>
      <c r="H72" s="17"/>
      <c r="I72" s="17"/>
      <c r="J72" s="17"/>
    </row>
    <row r="73" spans="2:10" x14ac:dyDescent="0.25">
      <c r="B73" s="14" t="s">
        <v>118</v>
      </c>
      <c r="C73" s="14" t="s">
        <v>263</v>
      </c>
      <c r="D73" s="14" t="s">
        <v>136</v>
      </c>
      <c r="E73" s="15">
        <v>496</v>
      </c>
      <c r="F73" s="16">
        <f t="shared" si="2"/>
        <v>39.68</v>
      </c>
      <c r="G73" s="17"/>
      <c r="H73" s="17"/>
      <c r="I73" s="17"/>
      <c r="J73" s="17"/>
    </row>
    <row r="74" spans="2:10" x14ac:dyDescent="0.25">
      <c r="B74" s="14" t="s">
        <v>118</v>
      </c>
      <c r="C74" s="14" t="s">
        <v>264</v>
      </c>
      <c r="D74" s="14" t="s">
        <v>237</v>
      </c>
      <c r="E74" s="15">
        <v>425</v>
      </c>
      <c r="F74" s="16">
        <f t="shared" si="2"/>
        <v>34</v>
      </c>
      <c r="G74" s="17"/>
      <c r="H74" s="17"/>
      <c r="I74" s="17"/>
      <c r="J74" s="17"/>
    </row>
    <row r="75" spans="2:10" x14ac:dyDescent="0.25">
      <c r="B75" s="14" t="s">
        <v>118</v>
      </c>
      <c r="C75" s="14" t="s">
        <v>265</v>
      </c>
      <c r="D75" s="14" t="s">
        <v>139</v>
      </c>
      <c r="E75" s="15">
        <v>634</v>
      </c>
      <c r="F75" s="16">
        <f t="shared" si="2"/>
        <v>50.72</v>
      </c>
      <c r="G75" s="17"/>
      <c r="H75" s="17"/>
      <c r="I75" s="17"/>
      <c r="J75" s="17"/>
    </row>
    <row r="76" spans="2:10" x14ac:dyDescent="0.25">
      <c r="B76" s="14" t="s">
        <v>118</v>
      </c>
      <c r="C76" s="14" t="s">
        <v>266</v>
      </c>
      <c r="D76" s="14" t="s">
        <v>136</v>
      </c>
      <c r="E76" s="15">
        <v>490</v>
      </c>
      <c r="F76" s="16">
        <f t="shared" si="2"/>
        <v>39.200000000000003</v>
      </c>
      <c r="G76" s="17"/>
      <c r="H76" s="17"/>
      <c r="I76" s="17"/>
      <c r="J76" s="17"/>
    </row>
    <row r="77" spans="2:10" x14ac:dyDescent="0.25">
      <c r="B77" s="14" t="s">
        <v>118</v>
      </c>
      <c r="C77" s="14" t="s">
        <v>267</v>
      </c>
      <c r="D77" s="14" t="s">
        <v>134</v>
      </c>
      <c r="E77" s="15">
        <v>252</v>
      </c>
      <c r="F77" s="16">
        <f t="shared" si="2"/>
        <v>20.16</v>
      </c>
      <c r="G77" s="17"/>
      <c r="H77" s="17"/>
      <c r="I77" s="17"/>
      <c r="J77" s="17"/>
    </row>
    <row r="78" spans="2:10" x14ac:dyDescent="0.25">
      <c r="B78" s="14" t="s">
        <v>118</v>
      </c>
      <c r="C78" s="14" t="s">
        <v>217</v>
      </c>
      <c r="D78" s="14" t="s">
        <v>253</v>
      </c>
      <c r="E78" s="15">
        <v>1108</v>
      </c>
      <c r="F78" s="16">
        <f t="shared" si="2"/>
        <v>88.64</v>
      </c>
      <c r="G78" s="17"/>
      <c r="H78" s="17"/>
      <c r="I78" s="17"/>
      <c r="J78" s="17"/>
    </row>
    <row r="79" spans="2:10" x14ac:dyDescent="0.25">
      <c r="B79" s="14" t="s">
        <v>118</v>
      </c>
      <c r="C79" s="14" t="s">
        <v>268</v>
      </c>
      <c r="D79" s="14" t="s">
        <v>237</v>
      </c>
      <c r="E79" s="15">
        <v>449</v>
      </c>
      <c r="F79" s="16">
        <f t="shared" si="2"/>
        <v>35.92</v>
      </c>
      <c r="G79" s="17"/>
      <c r="H79" s="17"/>
      <c r="I79" s="17"/>
      <c r="J79" s="17"/>
    </row>
    <row r="80" spans="2:10" x14ac:dyDescent="0.25">
      <c r="B80" s="14" t="s">
        <v>118</v>
      </c>
      <c r="C80" s="14" t="s">
        <v>269</v>
      </c>
      <c r="D80" s="14" t="s">
        <v>250</v>
      </c>
      <c r="E80" s="15">
        <v>536</v>
      </c>
      <c r="F80" s="16">
        <f t="shared" si="2"/>
        <v>42.88</v>
      </c>
      <c r="G80" s="17"/>
      <c r="H80" s="17"/>
      <c r="I80" s="17"/>
      <c r="J80" s="17"/>
    </row>
    <row r="81" spans="2:10" x14ac:dyDescent="0.25">
      <c r="B81" s="14" t="s">
        <v>118</v>
      </c>
      <c r="C81" s="14" t="s">
        <v>92</v>
      </c>
      <c r="D81" s="14" t="s">
        <v>134</v>
      </c>
      <c r="E81" s="15">
        <v>176</v>
      </c>
      <c r="F81" s="16">
        <f t="shared" si="2"/>
        <v>14.08</v>
      </c>
      <c r="G81" s="17"/>
      <c r="H81" s="17"/>
      <c r="I81" s="17"/>
      <c r="J81" s="17"/>
    </row>
    <row r="82" spans="2:10" x14ac:dyDescent="0.25">
      <c r="B82" s="14" t="s">
        <v>118</v>
      </c>
      <c r="C82" s="14" t="s">
        <v>190</v>
      </c>
      <c r="D82" s="14" t="s">
        <v>134</v>
      </c>
      <c r="E82" s="15">
        <v>261</v>
      </c>
      <c r="F82" s="16">
        <f t="shared" si="2"/>
        <v>20.88</v>
      </c>
      <c r="G82" s="17"/>
      <c r="H82" s="17"/>
      <c r="I82" s="17"/>
      <c r="J82" s="17"/>
    </row>
    <row r="83" spans="2:10" x14ac:dyDescent="0.25">
      <c r="B83" s="14" t="s">
        <v>118</v>
      </c>
      <c r="C83" s="14" t="s">
        <v>189</v>
      </c>
      <c r="D83" s="14" t="s">
        <v>250</v>
      </c>
      <c r="E83" s="15">
        <v>432</v>
      </c>
      <c r="F83" s="16">
        <f t="shared" si="2"/>
        <v>34.56</v>
      </c>
      <c r="G83" s="17"/>
      <c r="H83" s="17"/>
      <c r="I83" s="17"/>
      <c r="J83" s="17"/>
    </row>
    <row r="84" spans="2:10" x14ac:dyDescent="0.25">
      <c r="B84" s="14" t="s">
        <v>118</v>
      </c>
      <c r="C84" s="14" t="s">
        <v>191</v>
      </c>
      <c r="D84" s="14" t="s">
        <v>132</v>
      </c>
      <c r="E84" s="15">
        <v>735</v>
      </c>
      <c r="F84" s="16">
        <f t="shared" si="2"/>
        <v>58.8</v>
      </c>
      <c r="G84" s="17"/>
      <c r="H84" s="17"/>
      <c r="I84" s="17"/>
      <c r="J84" s="17"/>
    </row>
    <row r="85" spans="2:10" x14ac:dyDescent="0.25">
      <c r="B85" s="14" t="s">
        <v>118</v>
      </c>
      <c r="C85" s="14" t="s">
        <v>270</v>
      </c>
      <c r="D85" s="14" t="s">
        <v>132</v>
      </c>
      <c r="E85" s="15">
        <v>292</v>
      </c>
      <c r="F85" s="16">
        <f t="shared" si="2"/>
        <v>23.36</v>
      </c>
      <c r="G85" s="17"/>
      <c r="H85" s="17"/>
      <c r="I85" s="17"/>
      <c r="J85" s="17"/>
    </row>
    <row r="86" spans="2:10" x14ac:dyDescent="0.25">
      <c r="B86" s="14" t="s">
        <v>118</v>
      </c>
      <c r="C86" s="14" t="s">
        <v>192</v>
      </c>
      <c r="D86" s="14" t="s">
        <v>143</v>
      </c>
      <c r="E86" s="15">
        <v>105</v>
      </c>
      <c r="F86" s="16">
        <f t="shared" si="2"/>
        <v>8.4</v>
      </c>
      <c r="G86" s="17"/>
      <c r="H86" s="17"/>
      <c r="I86" s="17"/>
      <c r="J86" s="17"/>
    </row>
    <row r="87" spans="2:10" x14ac:dyDescent="0.25">
      <c r="B87" s="14" t="s">
        <v>118</v>
      </c>
      <c r="C87" s="14" t="s">
        <v>271</v>
      </c>
      <c r="D87" s="14" t="s">
        <v>134</v>
      </c>
      <c r="E87" s="15">
        <v>284</v>
      </c>
      <c r="F87" s="16">
        <f t="shared" si="2"/>
        <v>22.72</v>
      </c>
      <c r="G87" s="17"/>
      <c r="H87" s="17"/>
      <c r="I87" s="17"/>
      <c r="J87" s="17"/>
    </row>
    <row r="88" spans="2:10" x14ac:dyDescent="0.25">
      <c r="B88" s="14" t="s">
        <v>118</v>
      </c>
      <c r="C88" s="14" t="s">
        <v>224</v>
      </c>
      <c r="D88" s="14" t="s">
        <v>132</v>
      </c>
      <c r="E88" s="15">
        <v>278</v>
      </c>
      <c r="F88" s="16">
        <f t="shared" si="2"/>
        <v>22.24</v>
      </c>
      <c r="G88" s="17"/>
      <c r="H88" s="17"/>
      <c r="I88" s="17"/>
      <c r="J88" s="17"/>
    </row>
    <row r="89" spans="2:10" x14ac:dyDescent="0.25">
      <c r="B89" s="14" t="s">
        <v>118</v>
      </c>
      <c r="C89" s="14" t="s">
        <v>198</v>
      </c>
      <c r="D89" s="14" t="s">
        <v>145</v>
      </c>
      <c r="E89" s="15">
        <v>813</v>
      </c>
      <c r="F89" s="16">
        <f t="shared" si="2"/>
        <v>65.040000000000006</v>
      </c>
      <c r="G89" s="17"/>
      <c r="H89" s="17"/>
      <c r="I89" s="17"/>
      <c r="J89" s="17"/>
    </row>
    <row r="90" spans="2:10" x14ac:dyDescent="0.25">
      <c r="B90" s="14" t="s">
        <v>118</v>
      </c>
      <c r="C90" s="14" t="s">
        <v>272</v>
      </c>
      <c r="D90" s="14" t="s">
        <v>253</v>
      </c>
      <c r="E90" s="15">
        <v>1163</v>
      </c>
      <c r="F90" s="16">
        <f t="shared" si="2"/>
        <v>93.04</v>
      </c>
      <c r="G90" s="17"/>
      <c r="H90" s="17"/>
      <c r="I90" s="17"/>
      <c r="J90" s="17"/>
    </row>
    <row r="91" spans="2:10" x14ac:dyDescent="0.25">
      <c r="B91" s="14" t="s">
        <v>118</v>
      </c>
      <c r="C91" s="14" t="s">
        <v>273</v>
      </c>
      <c r="D91" s="14" t="s">
        <v>253</v>
      </c>
      <c r="E91" s="15">
        <v>772</v>
      </c>
      <c r="F91" s="16">
        <f t="shared" si="2"/>
        <v>61.76</v>
      </c>
      <c r="G91" s="17"/>
      <c r="H91" s="17"/>
      <c r="I91" s="17"/>
      <c r="J91" s="17"/>
    </row>
    <row r="92" spans="2:10" x14ac:dyDescent="0.25">
      <c r="B92" s="14" t="s">
        <v>118</v>
      </c>
      <c r="C92" s="14" t="s">
        <v>274</v>
      </c>
      <c r="D92" s="14" t="s">
        <v>253</v>
      </c>
      <c r="E92" s="15">
        <v>1083</v>
      </c>
      <c r="F92" s="16">
        <f t="shared" si="2"/>
        <v>86.64</v>
      </c>
      <c r="G92" s="17"/>
      <c r="H92" s="17"/>
      <c r="I92" s="17"/>
      <c r="J92" s="17"/>
    </row>
    <row r="93" spans="2:10" x14ac:dyDescent="0.25">
      <c r="B93" s="14" t="s">
        <v>118</v>
      </c>
      <c r="C93" s="14" t="s">
        <v>275</v>
      </c>
      <c r="D93" s="14" t="s">
        <v>237</v>
      </c>
      <c r="E93" s="15">
        <v>484</v>
      </c>
      <c r="F93" s="16">
        <f t="shared" si="2"/>
        <v>38.72</v>
      </c>
      <c r="G93" s="17"/>
      <c r="H93" s="17"/>
      <c r="I93" s="17"/>
      <c r="J93" s="17"/>
    </row>
    <row r="94" spans="2:10" ht="36.75" x14ac:dyDescent="0.25">
      <c r="B94" s="14" t="s">
        <v>118</v>
      </c>
      <c r="C94" s="18" t="s">
        <v>276</v>
      </c>
      <c r="D94" s="14" t="s">
        <v>165</v>
      </c>
      <c r="E94" s="15">
        <v>1497</v>
      </c>
      <c r="F94" s="16">
        <f t="shared" si="2"/>
        <v>119.76</v>
      </c>
      <c r="G94" s="17"/>
      <c r="H94" s="17"/>
      <c r="I94" s="17"/>
      <c r="J94" s="17"/>
    </row>
    <row r="95" spans="2:10" x14ac:dyDescent="0.25">
      <c r="B95" s="14" t="s">
        <v>118</v>
      </c>
      <c r="C95" s="14" t="s">
        <v>211</v>
      </c>
      <c r="D95" s="14" t="s">
        <v>253</v>
      </c>
      <c r="E95" s="15">
        <v>1058</v>
      </c>
      <c r="F95" s="16">
        <f t="shared" si="2"/>
        <v>84.64</v>
      </c>
      <c r="G95" s="17"/>
      <c r="H95" s="17"/>
      <c r="I95" s="17"/>
      <c r="J95" s="17"/>
    </row>
    <row r="96" spans="2:10" x14ac:dyDescent="0.25">
      <c r="B96" s="14" t="s">
        <v>118</v>
      </c>
      <c r="C96" s="14" t="s">
        <v>277</v>
      </c>
      <c r="D96" s="14" t="s">
        <v>139</v>
      </c>
      <c r="E96" s="15">
        <v>550</v>
      </c>
      <c r="F96" s="16">
        <f t="shared" si="2"/>
        <v>44</v>
      </c>
      <c r="G96" s="17"/>
      <c r="H96" s="17"/>
      <c r="I96" s="17"/>
      <c r="J96" s="17"/>
    </row>
    <row r="97" spans="2:10" x14ac:dyDescent="0.25">
      <c r="B97" s="14" t="s">
        <v>118</v>
      </c>
      <c r="C97" s="14" t="s">
        <v>212</v>
      </c>
      <c r="D97" s="14" t="s">
        <v>139</v>
      </c>
      <c r="E97" s="15">
        <v>320</v>
      </c>
      <c r="F97" s="16">
        <f t="shared" si="2"/>
        <v>25.6</v>
      </c>
      <c r="G97" s="17"/>
      <c r="H97" s="17"/>
      <c r="I97" s="17"/>
      <c r="J97" s="17"/>
    </row>
    <row r="98" spans="2:10" x14ac:dyDescent="0.25">
      <c r="B98" s="14" t="s">
        <v>118</v>
      </c>
      <c r="C98" s="14" t="s">
        <v>278</v>
      </c>
      <c r="D98" s="14" t="s">
        <v>241</v>
      </c>
      <c r="E98" s="15">
        <v>1123</v>
      </c>
      <c r="F98" s="16">
        <f t="shared" si="2"/>
        <v>89.84</v>
      </c>
      <c r="G98" s="17"/>
      <c r="H98" s="17"/>
      <c r="I98" s="17"/>
      <c r="J98" s="17"/>
    </row>
    <row r="99" spans="2:10" x14ac:dyDescent="0.25">
      <c r="B99" s="14" t="s">
        <v>118</v>
      </c>
      <c r="C99" s="14" t="s">
        <v>218</v>
      </c>
      <c r="D99" s="14" t="s">
        <v>139</v>
      </c>
      <c r="E99" s="15">
        <v>477</v>
      </c>
      <c r="F99" s="16">
        <f t="shared" si="2"/>
        <v>38.159999999999997</v>
      </c>
      <c r="G99" s="17"/>
      <c r="H99" s="17"/>
      <c r="I99" s="17"/>
      <c r="J99" s="17"/>
    </row>
    <row r="100" spans="2:10" x14ac:dyDescent="0.25">
      <c r="B100" s="14" t="s">
        <v>118</v>
      </c>
      <c r="C100" s="14" t="s">
        <v>279</v>
      </c>
      <c r="D100" s="14" t="s">
        <v>143</v>
      </c>
      <c r="E100" s="15">
        <v>138</v>
      </c>
      <c r="F100" s="16">
        <f t="shared" ref="F100:F101" si="3">+E100/12.5</f>
        <v>11.04</v>
      </c>
      <c r="G100" s="17"/>
      <c r="H100" s="17"/>
      <c r="I100" s="17"/>
      <c r="J100" s="17"/>
    </row>
    <row r="101" spans="2:10" x14ac:dyDescent="0.25">
      <c r="B101" s="14" t="s">
        <v>118</v>
      </c>
      <c r="C101" s="14" t="s">
        <v>280</v>
      </c>
      <c r="D101" s="14" t="s">
        <v>135</v>
      </c>
      <c r="E101" s="19">
        <v>203</v>
      </c>
      <c r="F101" s="16">
        <f t="shared" si="3"/>
        <v>16.239999999999998</v>
      </c>
      <c r="G101" s="16"/>
      <c r="H101" s="16"/>
      <c r="I101" s="16"/>
      <c r="J101" s="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tabSelected="1" topLeftCell="A10" workbookViewId="0">
      <selection activeCell="G7" sqref="G7"/>
    </sheetView>
  </sheetViews>
  <sheetFormatPr defaultRowHeight="15" x14ac:dyDescent="0.25"/>
  <cols>
    <col min="3" max="3" width="18.28515625" bestFit="1" customWidth="1"/>
  </cols>
  <sheetData>
    <row r="2" spans="2:9" ht="60" x14ac:dyDescent="0.25">
      <c r="B2" s="13" t="s">
        <v>225</v>
      </c>
      <c r="C2" s="13" t="s">
        <v>226</v>
      </c>
      <c r="D2" s="13" t="s">
        <v>227</v>
      </c>
      <c r="E2" s="13" t="s">
        <v>228</v>
      </c>
      <c r="F2" s="20" t="s">
        <v>229</v>
      </c>
      <c r="G2" s="13" t="s">
        <v>312</v>
      </c>
      <c r="H2" s="13" t="s">
        <v>313</v>
      </c>
      <c r="I2" s="13" t="s">
        <v>314</v>
      </c>
    </row>
    <row r="3" spans="2:9" x14ac:dyDescent="0.25">
      <c r="B3" s="21" t="s">
        <v>200</v>
      </c>
      <c r="C3" s="21" t="s">
        <v>281</v>
      </c>
      <c r="D3" s="14" t="s">
        <v>137</v>
      </c>
      <c r="E3" s="15">
        <v>20</v>
      </c>
      <c r="F3" s="22">
        <f t="shared" ref="F3:F48" si="0">+E3/12.5</f>
        <v>1.6</v>
      </c>
      <c r="G3" s="17"/>
      <c r="H3" s="17"/>
      <c r="I3" s="17"/>
    </row>
    <row r="4" spans="2:9" x14ac:dyDescent="0.25">
      <c r="B4" s="21" t="s">
        <v>200</v>
      </c>
      <c r="C4" s="21" t="s">
        <v>282</v>
      </c>
      <c r="D4" s="14" t="s">
        <v>137</v>
      </c>
      <c r="E4" s="15">
        <v>35</v>
      </c>
      <c r="F4" s="22">
        <f t="shared" si="0"/>
        <v>2.8</v>
      </c>
      <c r="G4" s="17"/>
      <c r="H4" s="17"/>
      <c r="I4" s="17"/>
    </row>
    <row r="5" spans="2:9" x14ac:dyDescent="0.25">
      <c r="B5" s="21" t="s">
        <v>200</v>
      </c>
      <c r="C5" s="21" t="s">
        <v>283</v>
      </c>
      <c r="D5" s="14" t="s">
        <v>137</v>
      </c>
      <c r="E5" s="15">
        <v>40</v>
      </c>
      <c r="F5" s="22">
        <f t="shared" si="0"/>
        <v>3.2</v>
      </c>
      <c r="G5" s="17"/>
      <c r="H5" s="17"/>
      <c r="I5" s="17"/>
    </row>
    <row r="6" spans="2:9" x14ac:dyDescent="0.25">
      <c r="B6" s="21" t="s">
        <v>200</v>
      </c>
      <c r="C6" s="21" t="s">
        <v>284</v>
      </c>
      <c r="D6" s="14" t="s">
        <v>137</v>
      </c>
      <c r="E6" s="15">
        <v>34</v>
      </c>
      <c r="F6" s="22">
        <f t="shared" si="0"/>
        <v>2.72</v>
      </c>
      <c r="G6" s="17"/>
      <c r="H6" s="17"/>
      <c r="I6" s="17"/>
    </row>
    <row r="7" spans="2:9" x14ac:dyDescent="0.25">
      <c r="B7" s="21" t="s">
        <v>200</v>
      </c>
      <c r="C7" s="21" t="s">
        <v>285</v>
      </c>
      <c r="D7" s="14" t="s">
        <v>137</v>
      </c>
      <c r="E7" s="15">
        <v>33</v>
      </c>
      <c r="F7" s="22">
        <f t="shared" si="0"/>
        <v>2.64</v>
      </c>
      <c r="G7" s="17"/>
      <c r="H7" s="17"/>
      <c r="I7" s="17"/>
    </row>
    <row r="8" spans="2:9" x14ac:dyDescent="0.25">
      <c r="B8" s="21" t="s">
        <v>200</v>
      </c>
      <c r="C8" s="21" t="s">
        <v>286</v>
      </c>
      <c r="D8" s="14" t="s">
        <v>137</v>
      </c>
      <c r="E8" s="15">
        <v>20</v>
      </c>
      <c r="F8" s="22">
        <f t="shared" si="0"/>
        <v>1.6</v>
      </c>
      <c r="G8" s="17"/>
      <c r="H8" s="17"/>
      <c r="I8" s="17"/>
    </row>
    <row r="9" spans="2:9" x14ac:dyDescent="0.25">
      <c r="B9" s="21" t="s">
        <v>200</v>
      </c>
      <c r="C9" s="21" t="s">
        <v>205</v>
      </c>
      <c r="D9" s="14" t="s">
        <v>137</v>
      </c>
      <c r="E9" s="15">
        <v>75</v>
      </c>
      <c r="F9" s="22">
        <f t="shared" si="0"/>
        <v>6</v>
      </c>
      <c r="G9" s="17"/>
      <c r="H9" s="17"/>
      <c r="I9" s="17"/>
    </row>
    <row r="10" spans="2:9" x14ac:dyDescent="0.25">
      <c r="B10" s="21" t="s">
        <v>200</v>
      </c>
      <c r="C10" s="21" t="s">
        <v>287</v>
      </c>
      <c r="D10" s="14" t="s">
        <v>137</v>
      </c>
      <c r="E10" s="15">
        <v>70</v>
      </c>
      <c r="F10" s="22">
        <f t="shared" si="0"/>
        <v>5.6</v>
      </c>
      <c r="G10" s="17"/>
      <c r="H10" s="17"/>
      <c r="I10" s="17"/>
    </row>
    <row r="11" spans="2:9" x14ac:dyDescent="0.25">
      <c r="B11" s="21" t="s">
        <v>200</v>
      </c>
      <c r="C11" s="21" t="s">
        <v>201</v>
      </c>
      <c r="D11" s="14" t="s">
        <v>137</v>
      </c>
      <c r="E11" s="15">
        <v>419</v>
      </c>
      <c r="F11" s="22">
        <f t="shared" si="0"/>
        <v>33.520000000000003</v>
      </c>
      <c r="G11" s="17"/>
      <c r="H11" s="17"/>
      <c r="I11" s="17"/>
    </row>
    <row r="12" spans="2:9" x14ac:dyDescent="0.25">
      <c r="B12" s="21" t="s">
        <v>200</v>
      </c>
      <c r="C12" s="21" t="s">
        <v>202</v>
      </c>
      <c r="D12" s="14" t="s">
        <v>137</v>
      </c>
      <c r="E12" s="15">
        <v>360</v>
      </c>
      <c r="F12" s="22">
        <f t="shared" si="0"/>
        <v>28.8</v>
      </c>
      <c r="G12" s="17"/>
      <c r="H12" s="17"/>
      <c r="I12" s="17"/>
    </row>
    <row r="13" spans="2:9" x14ac:dyDescent="0.25">
      <c r="B13" s="21" t="s">
        <v>200</v>
      </c>
      <c r="C13" s="21" t="s">
        <v>288</v>
      </c>
      <c r="D13" s="14" t="s">
        <v>137</v>
      </c>
      <c r="E13" s="15">
        <v>150</v>
      </c>
      <c r="F13" s="22">
        <f t="shared" si="0"/>
        <v>12</v>
      </c>
      <c r="G13" s="17"/>
      <c r="H13" s="17"/>
      <c r="I13" s="17"/>
    </row>
    <row r="14" spans="2:9" x14ac:dyDescent="0.25">
      <c r="B14" s="21" t="s">
        <v>200</v>
      </c>
      <c r="C14" s="21" t="s">
        <v>289</v>
      </c>
      <c r="D14" s="14" t="s">
        <v>137</v>
      </c>
      <c r="E14" s="15">
        <v>160</v>
      </c>
      <c r="F14" s="22">
        <f t="shared" si="0"/>
        <v>12.8</v>
      </c>
      <c r="G14" s="17"/>
      <c r="H14" s="17"/>
      <c r="I14" s="17"/>
    </row>
    <row r="15" spans="2:9" x14ac:dyDescent="0.25">
      <c r="B15" s="21" t="s">
        <v>200</v>
      </c>
      <c r="C15" s="21" t="s">
        <v>204</v>
      </c>
      <c r="D15" s="14" t="s">
        <v>137</v>
      </c>
      <c r="E15" s="15">
        <v>142</v>
      </c>
      <c r="F15" s="22">
        <f t="shared" si="0"/>
        <v>11.36</v>
      </c>
      <c r="G15" s="17"/>
      <c r="H15" s="17"/>
      <c r="I15" s="17"/>
    </row>
    <row r="16" spans="2:9" x14ac:dyDescent="0.25">
      <c r="B16" s="21" t="s">
        <v>200</v>
      </c>
      <c r="C16" s="21" t="s">
        <v>196</v>
      </c>
      <c r="D16" s="14" t="s">
        <v>149</v>
      </c>
      <c r="E16" s="15">
        <v>545</v>
      </c>
      <c r="F16" s="22">
        <f t="shared" si="0"/>
        <v>43.6</v>
      </c>
      <c r="G16" s="17"/>
      <c r="H16" s="17"/>
      <c r="I16" s="17"/>
    </row>
    <row r="17" spans="2:9" x14ac:dyDescent="0.25">
      <c r="B17" s="21" t="s">
        <v>200</v>
      </c>
      <c r="C17" s="21" t="s">
        <v>114</v>
      </c>
      <c r="D17" s="14" t="s">
        <v>142</v>
      </c>
      <c r="E17" s="15">
        <v>323</v>
      </c>
      <c r="F17" s="22">
        <f t="shared" si="0"/>
        <v>25.84</v>
      </c>
      <c r="G17" s="17"/>
      <c r="H17" s="17"/>
      <c r="I17" s="17"/>
    </row>
    <row r="18" spans="2:9" x14ac:dyDescent="0.25">
      <c r="B18" s="21" t="s">
        <v>200</v>
      </c>
      <c r="C18" s="21" t="s">
        <v>195</v>
      </c>
      <c r="D18" s="14" t="s">
        <v>142</v>
      </c>
      <c r="E18" s="15">
        <v>267</v>
      </c>
      <c r="F18" s="22">
        <f t="shared" si="0"/>
        <v>21.36</v>
      </c>
      <c r="G18" s="17"/>
      <c r="H18" s="17"/>
      <c r="I18" s="17"/>
    </row>
    <row r="19" spans="2:9" x14ac:dyDescent="0.25">
      <c r="B19" s="21" t="s">
        <v>200</v>
      </c>
      <c r="C19" s="21" t="s">
        <v>290</v>
      </c>
      <c r="D19" s="14" t="s">
        <v>142</v>
      </c>
      <c r="E19" s="15">
        <v>300</v>
      </c>
      <c r="F19" s="22">
        <f t="shared" si="0"/>
        <v>24</v>
      </c>
      <c r="G19" s="17"/>
      <c r="H19" s="17"/>
      <c r="I19" s="17"/>
    </row>
    <row r="20" spans="2:9" x14ac:dyDescent="0.25">
      <c r="B20" s="21" t="s">
        <v>200</v>
      </c>
      <c r="C20" s="21" t="s">
        <v>203</v>
      </c>
      <c r="D20" s="14" t="s">
        <v>149</v>
      </c>
      <c r="E20" s="15">
        <v>588</v>
      </c>
      <c r="F20" s="22">
        <f t="shared" si="0"/>
        <v>47.04</v>
      </c>
      <c r="G20" s="17"/>
      <c r="H20" s="17"/>
      <c r="I20" s="17"/>
    </row>
    <row r="21" spans="2:9" x14ac:dyDescent="0.25">
      <c r="B21" s="21" t="s">
        <v>200</v>
      </c>
      <c r="C21" s="21" t="s">
        <v>291</v>
      </c>
      <c r="D21" s="14" t="s">
        <v>142</v>
      </c>
      <c r="E21" s="15">
        <v>43</v>
      </c>
      <c r="F21" s="22">
        <f t="shared" si="0"/>
        <v>3.44</v>
      </c>
      <c r="G21" s="17"/>
      <c r="H21" s="17"/>
      <c r="I21" s="17"/>
    </row>
    <row r="22" spans="2:9" x14ac:dyDescent="0.25">
      <c r="B22" s="21" t="s">
        <v>200</v>
      </c>
      <c r="C22" s="21" t="s">
        <v>292</v>
      </c>
      <c r="D22" s="14" t="s">
        <v>149</v>
      </c>
      <c r="E22" s="15">
        <v>236</v>
      </c>
      <c r="F22" s="22">
        <f t="shared" si="0"/>
        <v>18.88</v>
      </c>
      <c r="G22" s="17"/>
      <c r="H22" s="17"/>
      <c r="I22" s="17"/>
    </row>
    <row r="23" spans="2:9" x14ac:dyDescent="0.25">
      <c r="B23" s="21" t="s">
        <v>200</v>
      </c>
      <c r="C23" s="21" t="s">
        <v>293</v>
      </c>
      <c r="D23" s="14" t="s">
        <v>293</v>
      </c>
      <c r="E23" s="15">
        <v>307</v>
      </c>
      <c r="F23" s="22">
        <f t="shared" si="0"/>
        <v>24.56</v>
      </c>
      <c r="G23" s="17"/>
      <c r="H23" s="17"/>
      <c r="I23" s="17"/>
    </row>
    <row r="24" spans="2:9" x14ac:dyDescent="0.25">
      <c r="B24" s="21" t="s">
        <v>200</v>
      </c>
      <c r="C24" s="21" t="s">
        <v>294</v>
      </c>
      <c r="D24" s="14" t="s">
        <v>149</v>
      </c>
      <c r="E24" s="15">
        <v>279</v>
      </c>
      <c r="F24" s="22">
        <f t="shared" si="0"/>
        <v>22.32</v>
      </c>
      <c r="G24" s="17"/>
      <c r="H24" s="17"/>
      <c r="I24" s="17"/>
    </row>
    <row r="25" spans="2:9" x14ac:dyDescent="0.25">
      <c r="B25" s="21" t="s">
        <v>200</v>
      </c>
      <c r="C25" s="21" t="s">
        <v>295</v>
      </c>
      <c r="D25" s="14" t="s">
        <v>149</v>
      </c>
      <c r="E25" s="15">
        <v>479</v>
      </c>
      <c r="F25" s="22">
        <f t="shared" si="0"/>
        <v>38.32</v>
      </c>
      <c r="G25" s="17"/>
      <c r="H25" s="17"/>
      <c r="I25" s="17"/>
    </row>
    <row r="26" spans="2:9" x14ac:dyDescent="0.25">
      <c r="B26" s="21" t="s">
        <v>200</v>
      </c>
      <c r="C26" s="21" t="s">
        <v>126</v>
      </c>
      <c r="D26" s="14" t="s">
        <v>145</v>
      </c>
      <c r="E26" s="15">
        <v>1112</v>
      </c>
      <c r="F26" s="22">
        <f t="shared" si="0"/>
        <v>88.96</v>
      </c>
      <c r="G26" s="17"/>
      <c r="H26" s="17"/>
      <c r="I26" s="17"/>
    </row>
    <row r="27" spans="2:9" x14ac:dyDescent="0.25">
      <c r="B27" s="21" t="s">
        <v>200</v>
      </c>
      <c r="C27" s="21" t="s">
        <v>199</v>
      </c>
      <c r="D27" s="14" t="s">
        <v>145</v>
      </c>
      <c r="E27" s="15">
        <v>1147</v>
      </c>
      <c r="F27" s="22">
        <f t="shared" si="0"/>
        <v>91.76</v>
      </c>
      <c r="G27" s="17"/>
      <c r="H27" s="17"/>
      <c r="I27" s="17"/>
    </row>
    <row r="28" spans="2:9" x14ac:dyDescent="0.25">
      <c r="B28" s="21" t="s">
        <v>200</v>
      </c>
      <c r="C28" s="21" t="s">
        <v>309</v>
      </c>
      <c r="D28" s="14" t="s">
        <v>150</v>
      </c>
      <c r="E28" s="15">
        <v>396</v>
      </c>
      <c r="F28" s="22">
        <f t="shared" si="0"/>
        <v>31.68</v>
      </c>
      <c r="G28" s="17"/>
      <c r="H28" s="17"/>
      <c r="I28" s="17"/>
    </row>
    <row r="29" spans="2:9" x14ac:dyDescent="0.25">
      <c r="B29" s="21" t="s">
        <v>200</v>
      </c>
      <c r="C29" s="21" t="s">
        <v>217</v>
      </c>
      <c r="D29" s="14" t="s">
        <v>133</v>
      </c>
      <c r="E29" s="15">
        <v>828</v>
      </c>
      <c r="F29" s="22">
        <f t="shared" si="0"/>
        <v>66.239999999999995</v>
      </c>
      <c r="G29" s="17"/>
      <c r="H29" s="17"/>
      <c r="I29" s="17"/>
    </row>
    <row r="30" spans="2:9" x14ac:dyDescent="0.25">
      <c r="B30" s="21" t="s">
        <v>200</v>
      </c>
      <c r="C30" s="21" t="s">
        <v>170</v>
      </c>
      <c r="D30" s="14" t="s">
        <v>143</v>
      </c>
      <c r="E30" s="15">
        <v>1873</v>
      </c>
      <c r="F30" s="22">
        <f t="shared" si="0"/>
        <v>149.84</v>
      </c>
      <c r="G30" s="17"/>
      <c r="H30" s="17"/>
      <c r="I30" s="17"/>
    </row>
    <row r="31" spans="2:9" x14ac:dyDescent="0.25">
      <c r="B31" s="21" t="s">
        <v>200</v>
      </c>
      <c r="C31" s="21" t="s">
        <v>255</v>
      </c>
      <c r="D31" s="14" t="s">
        <v>310</v>
      </c>
      <c r="E31" s="15">
        <v>2050</v>
      </c>
      <c r="F31" s="22">
        <f t="shared" si="0"/>
        <v>164</v>
      </c>
      <c r="G31" s="17"/>
      <c r="H31" s="17"/>
      <c r="I31" s="17"/>
    </row>
    <row r="32" spans="2:9" x14ac:dyDescent="0.25">
      <c r="B32" s="21" t="s">
        <v>200</v>
      </c>
      <c r="C32" s="21" t="s">
        <v>213</v>
      </c>
      <c r="D32" s="14" t="s">
        <v>139</v>
      </c>
      <c r="E32" s="15">
        <v>1275</v>
      </c>
      <c r="F32" s="22">
        <f t="shared" si="0"/>
        <v>102</v>
      </c>
      <c r="G32" s="17"/>
      <c r="H32" s="17"/>
      <c r="I32" s="17"/>
    </row>
    <row r="33" spans="2:9" x14ac:dyDescent="0.25">
      <c r="B33" s="21" t="s">
        <v>200</v>
      </c>
      <c r="C33" s="21" t="s">
        <v>215</v>
      </c>
      <c r="D33" s="14" t="s">
        <v>133</v>
      </c>
      <c r="E33" s="15">
        <v>1000</v>
      </c>
      <c r="F33" s="22">
        <f t="shared" si="0"/>
        <v>80</v>
      </c>
      <c r="G33" s="17"/>
      <c r="H33" s="17"/>
      <c r="I33" s="17"/>
    </row>
    <row r="34" spans="2:9" x14ac:dyDescent="0.25">
      <c r="B34" s="21" t="s">
        <v>200</v>
      </c>
      <c r="C34" s="21" t="s">
        <v>206</v>
      </c>
      <c r="D34" s="14" t="s">
        <v>139</v>
      </c>
      <c r="E34" s="15">
        <v>1299</v>
      </c>
      <c r="F34" s="22">
        <f t="shared" si="0"/>
        <v>103.92</v>
      </c>
      <c r="G34" s="17"/>
      <c r="H34" s="17"/>
      <c r="I34" s="17"/>
    </row>
    <row r="35" spans="2:9" x14ac:dyDescent="0.25">
      <c r="B35" s="21" t="s">
        <v>200</v>
      </c>
      <c r="C35" s="21" t="s">
        <v>208</v>
      </c>
      <c r="D35" s="14" t="s">
        <v>40</v>
      </c>
      <c r="E35" s="15">
        <v>580</v>
      </c>
      <c r="F35" s="22">
        <f t="shared" si="0"/>
        <v>46.4</v>
      </c>
      <c r="G35" s="17"/>
      <c r="H35" s="17"/>
      <c r="I35" s="17"/>
    </row>
    <row r="36" spans="2:9" x14ac:dyDescent="0.25">
      <c r="B36" s="21" t="s">
        <v>200</v>
      </c>
      <c r="C36" s="21" t="s">
        <v>197</v>
      </c>
      <c r="D36" s="14" t="s">
        <v>145</v>
      </c>
      <c r="E36" s="15">
        <v>1759</v>
      </c>
      <c r="F36" s="22">
        <f t="shared" si="0"/>
        <v>140.72</v>
      </c>
      <c r="G36" s="17"/>
      <c r="H36" s="17"/>
      <c r="I36" s="17"/>
    </row>
    <row r="37" spans="2:9" x14ac:dyDescent="0.25">
      <c r="B37" s="21" t="s">
        <v>200</v>
      </c>
      <c r="C37" s="21" t="s">
        <v>296</v>
      </c>
      <c r="D37" s="14" t="s">
        <v>137</v>
      </c>
      <c r="E37" s="15">
        <v>30</v>
      </c>
      <c r="F37" s="22">
        <f t="shared" si="0"/>
        <v>2.4</v>
      </c>
      <c r="G37" s="17"/>
      <c r="H37" s="17"/>
      <c r="I37" s="17"/>
    </row>
    <row r="38" spans="2:9" x14ac:dyDescent="0.25">
      <c r="B38" s="21" t="s">
        <v>200</v>
      </c>
      <c r="C38" s="21" t="s">
        <v>297</v>
      </c>
      <c r="D38" s="14" t="s">
        <v>137</v>
      </c>
      <c r="E38" s="15">
        <v>32</v>
      </c>
      <c r="F38" s="22">
        <f t="shared" si="0"/>
        <v>2.56</v>
      </c>
      <c r="G38" s="17"/>
      <c r="H38" s="17"/>
      <c r="I38" s="17"/>
    </row>
    <row r="39" spans="2:9" x14ac:dyDescent="0.25">
      <c r="B39" s="21" t="s">
        <v>200</v>
      </c>
      <c r="C39" s="21" t="s">
        <v>298</v>
      </c>
      <c r="D39" s="14" t="s">
        <v>137</v>
      </c>
      <c r="E39" s="15">
        <v>33</v>
      </c>
      <c r="F39" s="22">
        <f t="shared" si="0"/>
        <v>2.64</v>
      </c>
      <c r="G39" s="17"/>
      <c r="H39" s="17"/>
      <c r="I39" s="17"/>
    </row>
    <row r="40" spans="2:9" x14ac:dyDescent="0.25">
      <c r="B40" s="21" t="s">
        <v>200</v>
      </c>
      <c r="C40" s="21" t="s">
        <v>299</v>
      </c>
      <c r="D40" s="14" t="s">
        <v>137</v>
      </c>
      <c r="E40" s="15">
        <v>33</v>
      </c>
      <c r="F40" s="22">
        <f t="shared" si="0"/>
        <v>2.64</v>
      </c>
      <c r="G40" s="17"/>
      <c r="H40" s="17"/>
      <c r="I40" s="17"/>
    </row>
    <row r="41" spans="2:9" x14ac:dyDescent="0.25">
      <c r="B41" s="21" t="s">
        <v>200</v>
      </c>
      <c r="C41" s="21" t="s">
        <v>300</v>
      </c>
      <c r="D41" s="14" t="s">
        <v>137</v>
      </c>
      <c r="E41" s="15">
        <v>60</v>
      </c>
      <c r="F41" s="22">
        <f t="shared" si="0"/>
        <v>4.8</v>
      </c>
      <c r="G41" s="17"/>
      <c r="H41" s="17"/>
      <c r="I41" s="17"/>
    </row>
    <row r="42" spans="2:9" x14ac:dyDescent="0.25">
      <c r="B42" s="21" t="s">
        <v>200</v>
      </c>
      <c r="C42" s="21" t="s">
        <v>301</v>
      </c>
      <c r="D42" s="14" t="s">
        <v>137</v>
      </c>
      <c r="E42" s="15">
        <v>35</v>
      </c>
      <c r="F42" s="22">
        <f t="shared" si="0"/>
        <v>2.8</v>
      </c>
      <c r="G42" s="17"/>
      <c r="H42" s="17"/>
      <c r="I42" s="17"/>
    </row>
    <row r="43" spans="2:9" x14ac:dyDescent="0.25">
      <c r="B43" s="21" t="s">
        <v>200</v>
      </c>
      <c r="C43" s="21" t="s">
        <v>302</v>
      </c>
      <c r="D43" s="14" t="s">
        <v>137</v>
      </c>
      <c r="E43" s="15">
        <v>45</v>
      </c>
      <c r="F43" s="22">
        <f t="shared" si="0"/>
        <v>3.6</v>
      </c>
      <c r="G43" s="17"/>
      <c r="H43" s="17"/>
      <c r="I43" s="17"/>
    </row>
    <row r="44" spans="2:9" x14ac:dyDescent="0.25">
      <c r="B44" s="21" t="s">
        <v>200</v>
      </c>
      <c r="C44" s="21" t="s">
        <v>303</v>
      </c>
      <c r="D44" s="14" t="s">
        <v>137</v>
      </c>
      <c r="E44" s="15">
        <v>45</v>
      </c>
      <c r="F44" s="22">
        <f t="shared" si="0"/>
        <v>3.6</v>
      </c>
      <c r="G44" s="17"/>
      <c r="H44" s="17"/>
      <c r="I44" s="17"/>
    </row>
    <row r="45" spans="2:9" x14ac:dyDescent="0.25">
      <c r="B45" s="21" t="s">
        <v>200</v>
      </c>
      <c r="C45" s="21" t="s">
        <v>304</v>
      </c>
      <c r="D45" s="14" t="s">
        <v>137</v>
      </c>
      <c r="E45" s="15">
        <v>20</v>
      </c>
      <c r="F45" s="22">
        <f t="shared" si="0"/>
        <v>1.6</v>
      </c>
      <c r="G45" s="17"/>
      <c r="H45" s="17"/>
      <c r="I45" s="17"/>
    </row>
    <row r="46" spans="2:9" x14ac:dyDescent="0.25">
      <c r="B46" s="21" t="s">
        <v>200</v>
      </c>
      <c r="C46" s="21" t="s">
        <v>305</v>
      </c>
      <c r="D46" s="14" t="s">
        <v>306</v>
      </c>
      <c r="E46" s="15">
        <v>700</v>
      </c>
      <c r="F46" s="22">
        <f t="shared" si="0"/>
        <v>56</v>
      </c>
      <c r="G46" s="17"/>
      <c r="H46" s="17"/>
      <c r="I46" s="17"/>
    </row>
    <row r="47" spans="2:9" x14ac:dyDescent="0.25">
      <c r="B47" s="21" t="s">
        <v>200</v>
      </c>
      <c r="C47" s="21" t="s">
        <v>307</v>
      </c>
      <c r="D47" s="14" t="s">
        <v>306</v>
      </c>
      <c r="E47" s="15">
        <v>500</v>
      </c>
      <c r="F47" s="22">
        <f t="shared" si="0"/>
        <v>40</v>
      </c>
      <c r="G47" s="17"/>
      <c r="H47" s="17"/>
      <c r="I47" s="17"/>
    </row>
    <row r="48" spans="2:9" x14ac:dyDescent="0.25">
      <c r="B48" s="21" t="s">
        <v>200</v>
      </c>
      <c r="C48" s="21" t="s">
        <v>308</v>
      </c>
      <c r="D48" s="14" t="s">
        <v>142</v>
      </c>
      <c r="E48" s="15">
        <v>250</v>
      </c>
      <c r="F48" s="22">
        <f t="shared" si="0"/>
        <v>20</v>
      </c>
      <c r="G48" s="17"/>
      <c r="H48" s="17"/>
      <c r="I48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From Depot</vt:lpstr>
      <vt:lpstr>From Plant</vt:lpstr>
      <vt:lpstr>Sheet4</vt:lpstr>
      <vt:lpstr>Consolidated</vt:lpstr>
      <vt:lpstr>Jaipur depot </vt:lpstr>
      <vt:lpstr>Banglore depot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2017-06-12T11:25:43Z</dcterms:modified>
</cp:coreProperties>
</file>